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 firstSheet="8" activeTab="8"/>
  </bookViews>
  <sheets>
    <sheet name="งบแสดงฐานะการเงิน" sheetId="1" r:id="rId1"/>
    <sheet name="ข้อมูลทั่วไป" sheetId="2" r:id="rId2"/>
    <sheet name="หมายเหตุ2" sheetId="3" r:id="rId3"/>
    <sheet name="หมายเหตุ3-9" sheetId="4" r:id="rId4"/>
    <sheet name="หมายเหตุ 10-11" sheetId="5" r:id="rId5"/>
    <sheet name="หมายเหตุ12-15" sheetId="6" r:id="rId6"/>
    <sheet name="หมายเหตุ 16" sheetId="7" r:id="rId7"/>
    <sheet name="แนบท้ายหมายเหตุ16" sheetId="8" r:id="rId8"/>
    <sheet name="หมายเหตุ17" sheetId="9" r:id="rId9"/>
    <sheet name="รายจ่ายจากเงินรายรับ" sheetId="11" r:id="rId10"/>
    <sheet name="หมายเหตุประกอบ" sheetId="12" r:id="rId11"/>
    <sheet name="รายจ่ายจากรายรับ+เงินอุดหนุน" sheetId="13" r:id="rId12"/>
    <sheet name="Sheet1" sheetId="10" r:id="rId13"/>
  </sheets>
  <calcPr calcId="144525"/>
</workbook>
</file>

<file path=xl/calcChain.xml><?xml version="1.0" encoding="utf-8"?>
<calcChain xmlns="http://schemas.openxmlformats.org/spreadsheetml/2006/main">
  <c r="C23" i="13" l="1"/>
  <c r="D23" i="13"/>
  <c r="E23" i="13"/>
  <c r="F23" i="13"/>
  <c r="G23" i="13"/>
  <c r="H23" i="13"/>
  <c r="I23" i="13"/>
  <c r="J23" i="13"/>
  <c r="K23" i="13"/>
  <c r="L23" i="13"/>
  <c r="M23" i="13"/>
  <c r="D35" i="13"/>
  <c r="E35" i="13"/>
  <c r="F35" i="13"/>
  <c r="G35" i="13"/>
  <c r="H35" i="13"/>
  <c r="I35" i="13"/>
  <c r="J35" i="13"/>
  <c r="K35" i="13"/>
  <c r="L35" i="13"/>
  <c r="M35" i="13"/>
  <c r="N35" i="13"/>
  <c r="O35" i="13"/>
  <c r="D7" i="12"/>
  <c r="D11" i="12"/>
  <c r="D15" i="12"/>
  <c r="D19" i="12"/>
  <c r="D23" i="12"/>
  <c r="D27" i="12"/>
  <c r="D31" i="12"/>
  <c r="D35" i="12"/>
  <c r="D45" i="12"/>
  <c r="D49" i="12"/>
  <c r="D55" i="12"/>
  <c r="C24" i="11"/>
  <c r="D24" i="11"/>
  <c r="E24" i="11"/>
  <c r="F24" i="11"/>
  <c r="G24" i="11"/>
  <c r="H24" i="11"/>
  <c r="I24" i="11"/>
  <c r="J24" i="11"/>
  <c r="K24" i="11"/>
  <c r="L24" i="11"/>
  <c r="M24" i="11"/>
  <c r="O24" i="11"/>
  <c r="C35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F7" i="9" l="1"/>
  <c r="G13" i="6" l="1"/>
  <c r="F60" i="1"/>
  <c r="F50" i="1"/>
  <c r="F55" i="1" s="1"/>
  <c r="F61" i="1" s="1"/>
  <c r="E19" i="7"/>
  <c r="F19" i="1" l="1"/>
  <c r="F25" i="1" s="1"/>
  <c r="C10" i="7" l="1"/>
  <c r="D11" i="7" s="1"/>
  <c r="E20" i="7" s="1"/>
  <c r="G25" i="8"/>
  <c r="F25" i="8"/>
  <c r="E25" i="8"/>
  <c r="D25" i="8"/>
  <c r="D28" i="3" l="1"/>
  <c r="B28" i="3"/>
  <c r="G37" i="5" l="1"/>
  <c r="G61" i="4"/>
  <c r="G64" i="4" s="1"/>
  <c r="G10" i="4" l="1"/>
</calcChain>
</file>

<file path=xl/sharedStrings.xml><?xml version="1.0" encoding="utf-8"?>
<sst xmlns="http://schemas.openxmlformats.org/spreadsheetml/2006/main" count="773" uniqueCount="371">
  <si>
    <t>องค์การบริหารส่วนตำบลทอนหงส์</t>
  </si>
  <si>
    <t>งบแสดงฐานะการเงิน</t>
  </si>
  <si>
    <t>ณ วันที่ 30  กันยายน  2558</t>
  </si>
  <si>
    <t>หมายเหตุ</t>
  </si>
  <si>
    <t>ทรัพย์สินตามงบทรัพย์สิน</t>
  </si>
  <si>
    <t>สินทรัพย์</t>
  </si>
  <si>
    <t>สินทรัพย์หมุนเวียน</t>
  </si>
  <si>
    <t>เงินสดและเงินฝากธนาคาร</t>
  </si>
  <si>
    <t>เงินฝาก ก.ส.อ.</t>
  </si>
  <si>
    <t>เงินฝาก ก.ส.ท.</t>
  </si>
  <si>
    <t>ลูกหนี้เงินยืม</t>
  </si>
  <si>
    <t>รายได้จากรัฐบาลค้างรับ</t>
  </si>
  <si>
    <t>ลูกหนี้ค่าภาษี</t>
  </si>
  <si>
    <t>ลูกหนี้รายได้อื่น ๆ</t>
  </si>
  <si>
    <t>ลูกหนี้เงินทุนโครงการเศรษฐกิจชุมชน</t>
  </si>
  <si>
    <t xml:space="preserve">ลูกหนี้อื่น ๆ </t>
  </si>
  <si>
    <t>ลูกหนี้เงินยืมเงินสะสม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</si>
  <si>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</si>
  <si>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</si>
  <si>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</si>
  <si>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หุ้นในโรงพิมพ์อาสารักษาดินแดน</t>
  </si>
  <si>
    <t>ทรัพย์สินเกิดจากเงินกู้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</si>
  <si>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</si>
  <si>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</si>
  <si>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</si>
  <si>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หมายเหตุประกอบงบแสดงฐานะการเงินเป็นส่วนหนึ่งของงบการเงินนี้</t>
  </si>
  <si>
    <t>ทุนทรัพย์สิน</t>
  </si>
  <si>
    <t>หนี้สิน</t>
  </si>
  <si>
    <t>หนี้สินหมุนเวียน</t>
  </si>
  <si>
    <t>รายจ่ายค้างจ่าย</t>
  </si>
  <si>
    <t>ฎีกาค้างจ่าย</t>
  </si>
  <si>
    <t>รายจ่ายผัดส่งใบสำคัญ</t>
  </si>
  <si>
    <t>เงินรับฝาก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</si>
  <si>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</si>
  <si>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</si>
  <si>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</si>
  <si>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เจ้าหนี้เงินกู้</t>
  </si>
  <si>
    <t>หนี้สินไม่หมุนเวียนอื่น</t>
  </si>
  <si>
    <t>รวมหนี้สินไม่หมุนเวียน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</si>
  <si>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</si>
  <si>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</si>
  <si>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</si>
  <si>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</si>
  <si>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</si>
  <si>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</si>
  <si>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สำหรับปี สิ้นสุดวันที่  30  กันยายน  2558</t>
  </si>
  <si>
    <t>ข้อมูลทั่วไป</t>
  </si>
  <si>
    <t>หมายเหตุ 1 สรุปนโยบายการบัญชีที่สำคัญ</t>
  </si>
  <si>
    <t>1.1 หลักเกณฑ์ในการจัดทำงบแสดงฐานะการเงิน</t>
  </si>
  <si>
    <t xml:space="preserve">     การบันทึกบัญชีเพื่อจัดทำงบแสดงฐานะการเงินเป็นไปตามเกณฑ์เงินสดและเกณฑ์คงค้างตามประกาศ</t>
  </si>
  <si>
    <t>กระทรวงมหาดไทย เรื่อง หลักเกณฑ์และวิธีปฏิบัติการบันทึกบัญชี การจัดทำทะเบียน และรายงานการเงินขององค์กร</t>
  </si>
  <si>
    <t>ปกครองส่วนท้องถิ่น เมื่อวันที่ 20 มีนาคม  พ.ศ. 2558 และหนังสือสั่งการที่เกี่ยวขัอง</t>
  </si>
  <si>
    <t>1.2 รายงานเปิดเผยอื่นใด</t>
  </si>
  <si>
    <t xml:space="preserve">     การประชาสัมพันธ์งบการเงินจะดำเนินการ ผ่านทางเว็ปไซต์ขององค์การบริหารส่วนตำบลทอนหงส์</t>
  </si>
  <si>
    <t>สำหรับปี สิ้นสุดวันที่ 30  กันยายน  2558</t>
  </si>
  <si>
    <t>หมายเหตุ 2 งบทรัพย์สิน</t>
  </si>
  <si>
    <t>ประเภททรัพย์สิน</t>
  </si>
  <si>
    <t>ราคาทรัพย์สิน</t>
  </si>
  <si>
    <t>แหล่งที่มาของทรัพย์สินทั้งหมด</t>
  </si>
  <si>
    <t>ชื่อ</t>
  </si>
  <si>
    <t>จำนวนเงิน</t>
  </si>
  <si>
    <t>ก. อสังหาริมทรัพย์</t>
  </si>
  <si>
    <t xml:space="preserve">  ที่ดิน</t>
  </si>
  <si>
    <t xml:space="preserve">  อาคาร</t>
  </si>
  <si>
    <t>หมายเหตุ 3 เงินสดและเงินฝากธนาคาร</t>
  </si>
  <si>
    <t>เงินสด</t>
  </si>
  <si>
    <t>เงินฝากธนาคาร กรุงไทย ประเภทออมทรัพย์ เลขที่</t>
  </si>
  <si>
    <t>เงินฝาก ธกส. ประเภทออมทรัพย์ เลขที่</t>
  </si>
  <si>
    <t>รวม</t>
  </si>
  <si>
    <t xml:space="preserve"> -</t>
  </si>
  <si>
    <t>หมายเหตุ 4 รายได้จากรัฐบาลค้างรับ</t>
  </si>
  <si>
    <t>โครงการ</t>
  </si>
  <si>
    <t>หมายเหตุ 5 ลูกหนี้ค่าภาษี</t>
  </si>
  <si>
    <t>ปรเภทลูกหนี้</t>
  </si>
  <si>
    <t>ประจำปี</t>
  </si>
  <si>
    <t>จำนวนราย</t>
  </si>
  <si>
    <t>ลูกหนี้ภาษีโรงเรือนและที่ดิน</t>
  </si>
  <si>
    <t>ลูกหนี้ภาษีบำรุงท้องที่</t>
  </si>
  <si>
    <t xml:space="preserve">ลูกหนี้ภาษีป้าย </t>
  </si>
  <si>
    <t>หมายเหตุ 6 ลูกหนี้รายได้อื่น ๆ</t>
  </si>
  <si>
    <t>ลูกหนี้ค่าน้ำประปา</t>
  </si>
  <si>
    <t>ลูกหนี้ค่าเช่า</t>
  </si>
  <si>
    <t xml:space="preserve">  -</t>
  </si>
  <si>
    <t>ลูกหนี้ค่า</t>
  </si>
  <si>
    <t xml:space="preserve"> ฯลฯ</t>
  </si>
  <si>
    <t xml:space="preserve">หมายเหตุ 7 ลูกหนี้อื่น ๆ </t>
  </si>
  <si>
    <t>หมายเหตุ 8 สินทรัพย์หมุนเวียนอื่น</t>
  </si>
  <si>
    <t>เงินจ่ายล่วงหน้า</t>
  </si>
  <si>
    <t>ฯลฯ</t>
  </si>
  <si>
    <t>หมายเหตุ 9 สินทรัพย์ไม่หมุนเวียนอื่น</t>
  </si>
  <si>
    <t>เงินขาดบัญชี</t>
  </si>
  <si>
    <t>เงินประกัน</t>
  </si>
  <si>
    <t>หมายเหตุ 10 รายจ่ายค้างจ่าย</t>
  </si>
  <si>
    <t>แหล่งเงิน</t>
  </si>
  <si>
    <t>แผนงาน</t>
  </si>
  <si>
    <t>งาน</t>
  </si>
  <si>
    <t>หมวด</t>
  </si>
  <si>
    <t>ประเภท</t>
  </si>
  <si>
    <t>งบประมาณ</t>
  </si>
  <si>
    <t>บริหารทั่วไป</t>
  </si>
  <si>
    <t>บริหารงานทั่วไป</t>
  </si>
  <si>
    <t>ค่าใช้สอย</t>
  </si>
  <si>
    <t>ค่าจ้างยามรักษาความ</t>
  </si>
  <si>
    <t>รวมทั้งสิ้น</t>
  </si>
  <si>
    <t>ปลอดภัย</t>
  </si>
  <si>
    <t>ค่าจ้างปฏิบัติงาน</t>
  </si>
  <si>
    <t>การแพทย์ฉุกเฉิน</t>
  </si>
  <si>
    <t>รายจ่ายเพื่อให้ได้มาซึ่ง</t>
  </si>
  <si>
    <t>บริการ</t>
  </si>
  <si>
    <t>รายจ่ายเกี่ยวเนื่องกับ</t>
  </si>
  <si>
    <t>การปฏิบัติราชการที่</t>
  </si>
  <si>
    <t>ไม่เข้าลักษณะรายจ่าย</t>
  </si>
  <si>
    <t>หมวดอื่น</t>
  </si>
  <si>
    <t>ค่าใช้จ่ายสำรวจความ</t>
  </si>
  <si>
    <t>พึงพอใจ</t>
  </si>
  <si>
    <t>การศึกษา</t>
  </si>
  <si>
    <t>เกี่ยวกับการ</t>
  </si>
  <si>
    <t>ศึกษา</t>
  </si>
  <si>
    <t>ค่าวัสดุ</t>
  </si>
  <si>
    <t>วัสดุงานบ้านงานครัว</t>
  </si>
  <si>
    <t>ค่าอาหารเสริม (นม)</t>
  </si>
  <si>
    <t>เคหะและชุมชน</t>
  </si>
  <si>
    <t>ไฟฟ้าถนน</t>
  </si>
  <si>
    <t>ค่าที่ดินและ</t>
  </si>
  <si>
    <t>สิ่งก่อสร้าง</t>
  </si>
  <si>
    <t>ค่าก่อสร้างสิ่งสาธาร</t>
  </si>
  <si>
    <t>ณูปโภค</t>
  </si>
  <si>
    <t>ค่าก่อสร้างถนนลาดยาง</t>
  </si>
  <si>
    <t>แอสฟัลท์ติก ม. 9</t>
  </si>
  <si>
    <t>แอสฟัลท์ติก ซ. 10 ม. 3</t>
  </si>
  <si>
    <t>แอสฟัลท์ติกหน้าวัดคงคา</t>
  </si>
  <si>
    <t>วง ม. 3</t>
  </si>
  <si>
    <t>ค่าตอบแทน</t>
  </si>
  <si>
    <t>ค่าตอบแทนผู้ปฏิบัติราชการ</t>
  </si>
  <si>
    <t>อันเป็นประโยชน์แก่อปท.</t>
  </si>
  <si>
    <t>เงินประโยชน์ตอบแทนอื่น</t>
  </si>
  <si>
    <t>เป็นกรณีพิเศษ</t>
  </si>
  <si>
    <t>บริหารงานคลัง</t>
  </si>
  <si>
    <t>บริหารทั่วไปเกี่ยวกับ</t>
  </si>
  <si>
    <t>หมายเหตุ 11 ฎีกาค้างจ่าย</t>
  </si>
  <si>
    <t>เลขที่ผู้เบิก</t>
  </si>
  <si>
    <t>หมายเหตุ 12 เงินรับฝาก</t>
  </si>
  <si>
    <t>ค่าใช้จ่ายในการจัดเก็บภาษี 5%</t>
  </si>
  <si>
    <t>ส่วนลดในการจัดเก็บภาษี 6%</t>
  </si>
  <si>
    <t>ภาษีหัก ณ ที่จ่าย</t>
  </si>
  <si>
    <t>เงินประกันสัญญา</t>
  </si>
  <si>
    <t>หมายเหตุ 13 หนี้สินหมุนเวียนอื่น</t>
  </si>
  <si>
    <t>หมายเหตุ 14 เจ้าหนี้เงินกู้</t>
  </si>
  <si>
    <t>ชื่อเจ้าหนี้</t>
  </si>
  <si>
    <t>โครงการที่ขอกู้</t>
  </si>
  <si>
    <t>จำนวนเงินที่ขอกู้</t>
  </si>
  <si>
    <t>สัญญากู้เงิน</t>
  </si>
  <si>
    <t>เลขที่</t>
  </si>
  <si>
    <t>ลงวันที่</t>
  </si>
  <si>
    <t>เงินต้นค้างชำระ</t>
  </si>
  <si>
    <t>ปีสิ้นสุดสัญญา</t>
  </si>
  <si>
    <t>ทั้งนี้องค์การบริหารส่วนตำบลทอนหงส์มียอดเงินได้รับอนุมัติให้กู้เงินหรือทำสัญญากู้เงินแล้วอยู่ระหว่างการรับเงิน</t>
  </si>
  <si>
    <t>จำนวน           -          บาท</t>
  </si>
  <si>
    <t>หมายเหตุ 15 หนี้สินไม่หมุนเวียนอื่น</t>
  </si>
  <si>
    <t>หมายเหตุ 16 เงินสะสม</t>
  </si>
  <si>
    <t>เงินสะสม 1 ตุลาคม  2557</t>
  </si>
  <si>
    <t>รายรับจริงสูงกว่ารายจ่ายจริง</t>
  </si>
  <si>
    <t xml:space="preserve">หัก 25% ของรายรับจริงสูงกว่ารายจ่ายจริง </t>
  </si>
  <si>
    <t>รายละเอียดแนบท้ายหมายเหตุ 16 เงินสะสม</t>
  </si>
  <si>
    <t>จำนวนเงินทีได้รับ</t>
  </si>
  <si>
    <t>อนุมัติ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</si>
  <si>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</si>
  <si>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</si>
  <si>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</si>
  <si>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</si>
  <si>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หมายเหตุ 17 เงินทุนสำรองเงินสะสม</t>
  </si>
  <si>
    <t>จำนวนเงินที่ได้รับอนุมัติ</t>
  </si>
  <si>
    <t xml:space="preserve"> </t>
  </si>
  <si>
    <t>รายได้</t>
  </si>
  <si>
    <t>เงินกู้</t>
  </si>
  <si>
    <t>เงินที่มีผู้มีอุทิศให้</t>
  </si>
  <si>
    <t>เงินอุดหนุนทั่วไปกำหนดวัตถุประสงค์</t>
  </si>
  <si>
    <t>เงินอุดหนุนเฉพาะกิจ</t>
  </si>
  <si>
    <t>ข. สังหาริมทรัพย์</t>
  </si>
  <si>
    <t>ครุภัณฑ์ก่อสร้าง</t>
  </si>
  <si>
    <t>ครุภัณฑ์สำนักงาน</t>
  </si>
  <si>
    <t>ครุภัณฑ์งานบ้านงานครัว</t>
  </si>
  <si>
    <t>ครุภัณฑ์โฆษณาและเผยแพร่</t>
  </si>
  <si>
    <t>ครุภัณฑ์การเกษตร</t>
  </si>
  <si>
    <t>ครุภัณฑ์ยานพาหนะและขนส่ง</t>
  </si>
  <si>
    <t>ครุภัณฑ์วิทยาศาสตร์หรือการแพทย์</t>
  </si>
  <si>
    <t>ครุภัณฑ์ไฟฟ้าและวิทยุ</t>
  </si>
  <si>
    <t>ครุภัณฑ์สำรวจ</t>
  </si>
  <si>
    <t>ครุภัณฑ์การศึกษา</t>
  </si>
  <si>
    <t>ครุภัณฑ์คอมพิวเตอร์</t>
  </si>
  <si>
    <t>ครุภัณฑ์กีฬา</t>
  </si>
  <si>
    <t xml:space="preserve">ครุภัณฑ์อื่น ๆ </t>
  </si>
  <si>
    <t>ครุภัณฑ์โรงงาน</t>
  </si>
  <si>
    <t>องค์การบริหารส่วนตำบลทอนหงส์ ตั้งอยู่ ม. 9 ต.ทอนหงส์ อ.พรหมคีรี จ.นครศรีธรรมราช เป็นองค์การ</t>
  </si>
  <si>
    <t>บริหารส่วนตำบล ขนาดกลาง พื้นที่ 128.6 ตารางกิโลเมตร  80,375 ไร่ แบ่งการปกครองเป็นหมู่บ้าน 9 หมู่บ้าน</t>
  </si>
  <si>
    <t>ค่าที่ดินและสิ่ง</t>
  </si>
  <si>
    <t>ก่อสร้าง</t>
  </si>
  <si>
    <t>ค่าปรับปรุงป้องกันน้ำเซาะ</t>
  </si>
  <si>
    <t>ผิวจราจรถนนสายชุมขลิง-</t>
  </si>
  <si>
    <t>อู่ทอง ม. 8</t>
  </si>
  <si>
    <t>ปรับปรุงถนนสายต่าง ๆ ม. 3-7, ม. 9</t>
  </si>
  <si>
    <t>ค่าขุดวางท่อระบายน้ำ คสล.สายบ้านนาง</t>
  </si>
  <si>
    <t>เผียน ม. 1</t>
  </si>
  <si>
    <t>ค่าปรับปรุงป้องกันน้ำเซาะตลิ่งห้วยนาย</t>
  </si>
  <si>
    <t>ระลึก ม. 5และบ้านนายสุนทร ม. 7</t>
  </si>
  <si>
    <t>เงินเดือน</t>
  </si>
  <si>
    <t>เงินเพิ่มต่างๆของพนักงาน</t>
  </si>
  <si>
    <t>เงินเพิ่มต่างๆของลูกจ้างประจำ</t>
  </si>
  <si>
    <t>เงินเพิ่มต่างๆของพนักงานจ้าง</t>
  </si>
  <si>
    <t>เงินเพิ่มพนักงาน</t>
  </si>
  <si>
    <t>เงินเพิ่มลูกจ้างประจำ</t>
  </si>
  <si>
    <t>เงินเพิ่มพนักงานจ้าง</t>
  </si>
  <si>
    <t>ค่าก่อสร้างสิ่งสาธารณูปการ</t>
  </si>
  <si>
    <t xml:space="preserve">    (เงินทุนสำรองเงินสะสม)</t>
  </si>
  <si>
    <t>รายจ่ายรอจ่าย</t>
  </si>
  <si>
    <t>เงินอุดหนุนทั่วไปกำหนดวัตถุประสงค์-ค่าก่อสร้างถนน คสล.</t>
  </si>
  <si>
    <t>เงิน สปสช. (ค่ารักษาพยาบาล)</t>
  </si>
  <si>
    <t>รับคืนค่าเบี้ยยังชีพผู้ป่วยเอดส์ ปี2555-2557</t>
  </si>
  <si>
    <t>รับจริงสูงกว่ารายจ่ายจริงหลังหักเงินทุนสำรองเงินสะสม</t>
  </si>
  <si>
    <t>บวก</t>
  </si>
  <si>
    <t>หัก</t>
  </si>
  <si>
    <t>จ่ายขาดเงินสะสม</t>
  </si>
  <si>
    <t>เงินสะสม 30  กันยายน  2558</t>
  </si>
  <si>
    <t>เงินสะสม 30  กันยายน  2558  ประกอบด้วย</t>
  </si>
  <si>
    <t>1. ลูกหนี้ค่าภาษี</t>
  </si>
  <si>
    <t>2. เงินสะสมที่สามารถนำไปใช้ได้</t>
  </si>
  <si>
    <t>ทั้งนี้ในปีงบประมาณ  2558  ได้รับอนุมัติให้จ่ายเงินสะสมที่อยู่ระหว่างดำเนินการ จำนวน  -  บาท</t>
  </si>
  <si>
    <t>ลูกหนี้ค่าภาษีปี 2558</t>
  </si>
  <si>
    <t>ลูกหนี้ค่าภาษีปี 2557</t>
  </si>
  <si>
    <t>เงินรับฝากเงินรอคืนจังหวัด</t>
  </si>
  <si>
    <t>เงินเงินรับฝากเงินทุนโครงการเศรษฐกิจชุมชน</t>
  </si>
  <si>
    <t>เงินรับฝากระบุวัตถุประสงค์</t>
  </si>
  <si>
    <t>เงินรับฝากอื่น ๆ (ค่ารักษาพยาบาลจากสปสช.)</t>
  </si>
  <si>
    <t>(นางกลอยใจ  คุณโลก)</t>
  </si>
  <si>
    <t>นักวิชาการเงินและบัญชี</t>
  </si>
  <si>
    <t>(นางสาวกิตติมา  บุญพร่อง)</t>
  </si>
  <si>
    <t>ผู้อำนวยการกองคลัง</t>
  </si>
  <si>
    <t>(นางชินรัตน์  กรงกรด)</t>
  </si>
  <si>
    <t>ปลัดองค์การบริหารส่วนตำบล</t>
  </si>
  <si>
    <t>(นายสันติ  ศรีเมือง)</t>
  </si>
  <si>
    <t>นายกองค์การบริหารส่วนตำบลทอนหงส์</t>
  </si>
  <si>
    <t>และประชาสัมพันธ์ที่องค์การบริหารส่วนตำบลทอนหงส์ และที่ทำการผู้ใหญ่บ้านในตำบลทอนหงส์</t>
  </si>
  <si>
    <t>เงินทุนสำรองเงินสะสมยกมา</t>
  </si>
  <si>
    <t>บวก 25%ของรายรับจริงสูงกว่ารายจ่ายจริง</t>
  </si>
  <si>
    <t>รวม เงินทุนสำรองเงินสะสม</t>
  </si>
  <si>
    <t xml:space="preserve">         นายกองค์การบริหารส่วนตำบลทอนหงส์</t>
  </si>
  <si>
    <t xml:space="preserve">               ปลัดองค์การบริหารตำบลทอนหงส์</t>
  </si>
  <si>
    <t xml:space="preserve">                                                                      ผู้อำนวยการกองคลัง</t>
  </si>
  <si>
    <t xml:space="preserve">                                          เจ้าหน้าที่การเงินและบัญชี</t>
  </si>
  <si>
    <t xml:space="preserve">                 (  นายสันติ  ศรีเมือง )</t>
  </si>
  <si>
    <t xml:space="preserve">                       ( นางชินรัตน์  กรงกรด )</t>
  </si>
  <si>
    <t xml:space="preserve">                               ( นางสาวกิตติมา  บุญพร่อง)</t>
  </si>
  <si>
    <t xml:space="preserve">                           (นางนภาพร  หนูชูชัย)</t>
  </si>
  <si>
    <t xml:space="preserve">   ( ลงชื่อ ) ........................................................</t>
  </si>
  <si>
    <t xml:space="preserve">                ( ลงชื่อ ) ........................................................</t>
  </si>
  <si>
    <t>บาท</t>
  </si>
  <si>
    <t>ผลักเข้าเงินทุนสำรองเงินสะสม</t>
  </si>
  <si>
    <t>ผลักเข้าเงินสะสม</t>
  </si>
  <si>
    <t>แยกดังนี้</t>
  </si>
  <si>
    <t xml:space="preserve">รายรับสูงกว่ารายจ่าย จำนวนเงิน </t>
  </si>
  <si>
    <t xml:space="preserve">หมายเหตุ </t>
  </si>
  <si>
    <t>รายรับสูงกว่าหรือ (ต่ำกว่า) รายจ่าย</t>
  </si>
  <si>
    <t>รวมรายรับ</t>
  </si>
  <si>
    <t>อุดหนุนทั่วไป</t>
  </si>
  <si>
    <t>รัฐบาลจัดสรรให้</t>
  </si>
  <si>
    <t>รายได้จากทุน</t>
  </si>
  <si>
    <t>รายได้เบ็ตเตล็ด</t>
  </si>
  <si>
    <t>-</t>
  </si>
  <si>
    <t>รายได้จากสาธารณูปโภค</t>
  </si>
  <si>
    <t>รายได้จากทรัพย์สิน</t>
  </si>
  <si>
    <t>ค่าธรรมเนียมค่าปรับและใบอนุญาต</t>
  </si>
  <si>
    <t>ภาษีอากร</t>
  </si>
  <si>
    <t>รายรับ</t>
  </si>
  <si>
    <t>รวมรายจ่าย</t>
  </si>
  <si>
    <t xml:space="preserve">ค่าที่ดินและสิ่งก่อสร้าง </t>
  </si>
  <si>
    <r>
      <t xml:space="preserve">ค่าครุภัณฑ์ </t>
    </r>
    <r>
      <rPr>
        <b/>
        <sz val="18"/>
        <color indexed="10"/>
        <rFont val="TH SarabunPSK"/>
        <family val="2"/>
      </rPr>
      <t xml:space="preserve"> </t>
    </r>
  </si>
  <si>
    <t xml:space="preserve">งบกลาง </t>
  </si>
  <si>
    <t>รายจ่ายอื่น</t>
  </si>
  <si>
    <t>เงินอุดหนุน</t>
  </si>
  <si>
    <t xml:space="preserve">ค่าสาธารณูปโภค </t>
  </si>
  <si>
    <t xml:space="preserve">ค่าวัสดุ  </t>
  </si>
  <si>
    <t xml:space="preserve">ค่าใช้สอย  </t>
  </si>
  <si>
    <t xml:space="preserve">ค่าตอบแทน </t>
  </si>
  <si>
    <t xml:space="preserve">ค่าจ้างชั่วคราว </t>
  </si>
  <si>
    <t>ค่าจ้างประจำ</t>
  </si>
  <si>
    <t>เงินเดือน (ฝ่ายประจำ)</t>
  </si>
  <si>
    <t>เงินเดือน (ฝ่ายการเมือง)</t>
  </si>
  <si>
    <t>รายจ่าย</t>
  </si>
  <si>
    <t>( 00410 )</t>
  </si>
  <si>
    <t>( 00330 )</t>
  </si>
  <si>
    <t>( 00320 )</t>
  </si>
  <si>
    <t>( 00260 )</t>
  </si>
  <si>
    <t>( 00250 )</t>
  </si>
  <si>
    <t>( 00240 )</t>
  </si>
  <si>
    <t>( 00230 )</t>
  </si>
  <si>
    <t>( 00220 )</t>
  </si>
  <si>
    <t>( 00210 )</t>
  </si>
  <si>
    <t>( 00120 )</t>
  </si>
  <si>
    <t>( 00110 )</t>
  </si>
  <si>
    <t>นันทนาการ</t>
  </si>
  <si>
    <t>ภายใน</t>
  </si>
  <si>
    <t>งบกลาง</t>
  </si>
  <si>
    <t>การพาณิชย์</t>
  </si>
  <si>
    <t>การเกษตร</t>
  </si>
  <si>
    <t>วัฒนธรรมและ</t>
  </si>
  <si>
    <t>แข็งของชุมชน</t>
  </si>
  <si>
    <t>ชุมชน</t>
  </si>
  <si>
    <t>สงเคราะห์</t>
  </si>
  <si>
    <t>สาธารณสุข</t>
  </si>
  <si>
    <t>ความสงบ</t>
  </si>
  <si>
    <t>ทั่วไป</t>
  </si>
  <si>
    <t>การศาสนา</t>
  </si>
  <si>
    <t>สร้างความเข้ม</t>
  </si>
  <si>
    <t>เคหะ</t>
  </si>
  <si>
    <t>สังคม</t>
  </si>
  <si>
    <t>การรักษา</t>
  </si>
  <si>
    <t xml:space="preserve"> บริหาร </t>
  </si>
  <si>
    <t>ประมาณการ</t>
  </si>
  <si>
    <t>รายการ</t>
  </si>
  <si>
    <t xml:space="preserve">  ตั้งแต่วันที่  1  ตุลาคม 2557   ถึง  วันที่  30  กันยายน  2558</t>
  </si>
  <si>
    <t xml:space="preserve">งบแสดงผลการดำเนินงานจ่ายจากเงินรายรับ </t>
  </si>
  <si>
    <r>
      <t>*</t>
    </r>
    <r>
      <rPr>
        <b/>
        <sz val="16"/>
        <rFont val="TH SarabunPSK"/>
        <family val="2"/>
      </rPr>
      <t>สรุป</t>
    </r>
    <r>
      <rPr>
        <sz val="16"/>
        <rFont val="TH SarabunPSK"/>
        <family val="2"/>
      </rPr>
      <t xml:space="preserve"> จ่ายจากเงินอุดหนุนทั่วไประบุวัตถุประสงค์/เฉพาะกิจ        18917915</t>
    </r>
  </si>
  <si>
    <r>
      <t>*</t>
    </r>
    <r>
      <rPr>
        <b/>
        <sz val="16"/>
        <rFont val="TH SarabunPSK"/>
        <family val="2"/>
      </rPr>
      <t>สรุป</t>
    </r>
    <r>
      <rPr>
        <sz val="16"/>
        <rFont val="TH SarabunPSK"/>
        <family val="2"/>
      </rPr>
      <t xml:space="preserve"> จ่ายจากเงินรายได้</t>
    </r>
  </si>
  <si>
    <t>จ่ายจากเงินอุดหนุนเฉพาะกิจ</t>
  </si>
  <si>
    <t>จ่ายจากเงินรายได้</t>
  </si>
  <si>
    <t>ค่าที่ดินและสิ่งก่อสร้าง</t>
  </si>
  <si>
    <t>หมายเหตุ 10</t>
  </si>
  <si>
    <t>ค่าครุภัณฑ์</t>
  </si>
  <si>
    <t>หมายเหตุ 9</t>
  </si>
  <si>
    <t>ยอดยกมา</t>
  </si>
  <si>
    <t>ประจำปีงบประมาณ 2558 ตั้งแต่เดือน 1 ดุลาคม 2557 - 30 กันยายน 2558</t>
  </si>
  <si>
    <t>หมายเหตุประกอบ รายจ่ายในการดำเนินงานที่จ่ายจากเงินรายรับตามแผนงานรวม</t>
  </si>
  <si>
    <t xml:space="preserve"> - 2 -</t>
  </si>
  <si>
    <t>ยอดยกไป</t>
  </si>
  <si>
    <t>หมายเหตุ 8</t>
  </si>
  <si>
    <t>หมายเหตุ 7</t>
  </si>
  <si>
    <t>ค่าสาธารณูปโภค</t>
  </si>
  <si>
    <t>หมายเหตุ 6</t>
  </si>
  <si>
    <t>หมายเหตุ 5</t>
  </si>
  <si>
    <t xml:space="preserve">หมายเหตุ 4 </t>
  </si>
  <si>
    <t xml:space="preserve">หมายเหตุ 3 </t>
  </si>
  <si>
    <t>ค่าจ้างชั่วคราว</t>
  </si>
  <si>
    <t xml:space="preserve">หมายเหตุ 2 </t>
  </si>
  <si>
    <t>เงินเดือน (ฝ่ายผู้บริหาร)</t>
  </si>
  <si>
    <t xml:space="preserve">หมายเหตุ 1 </t>
  </si>
  <si>
    <t>ประจำปีงบประมาณ 2558 ตั้งแต่เดือน 1 ตุลาคม 2557 - 30 กันยายน 2558</t>
  </si>
  <si>
    <t>หมายเหตุประกอบ รายจ่ายในการดำเนินงานที่จ่ายจากเงินรายรับและเงินอุดหนุนระบุวัตถุประสงค์ตามแผนงานรวม</t>
  </si>
  <si>
    <t xml:space="preserve">  ปลัดองค์การบริหารส่วนตำบลทอนหงส์</t>
  </si>
  <si>
    <t xml:space="preserve">                                                            ผู้อำนวยการกองคลัง</t>
  </si>
  <si>
    <t>เจ้าหน้าที่การเงินและบัญชี</t>
  </si>
  <si>
    <t xml:space="preserve">                  ( นางชินรัตน์  กรงกรด  )</t>
  </si>
  <si>
    <t xml:space="preserve">                         ( นางสาวกิตติมา  บุญพร่อง)</t>
  </si>
  <si>
    <t xml:space="preserve">                           (นางนภาพร  หนูชูชัย )</t>
  </si>
  <si>
    <t>( ลงชื่อ ) ........................................................</t>
  </si>
  <si>
    <t>รายจ่ายค้างจ่าย - เงินอุดหนุนทั่วไประบุวัตถุประสงค์</t>
  </si>
  <si>
    <t>หมายเหตุ *  11,637.00 บาท (เงินอุดหนุนทั่วไประบุวัตถุประสงค์เพื่อพัฒนาประเทศ)</t>
  </si>
  <si>
    <t>(6,265,534.21 + 11,637)</t>
  </si>
  <si>
    <t>อุดหนุนทั่วไประบุวัตถุประสงค์/เฉพาะกิจ</t>
  </si>
  <si>
    <t xml:space="preserve">  - </t>
  </si>
  <si>
    <t xml:space="preserve"> - </t>
  </si>
  <si>
    <t xml:space="preserve">                                               </t>
  </si>
  <si>
    <r>
      <t>ค่าที่ดินและสิ่งก่อสร้าง</t>
    </r>
    <r>
      <rPr>
        <b/>
        <sz val="12"/>
        <color indexed="10"/>
        <rFont val="TH SarabunPSK"/>
        <family val="2"/>
      </rPr>
      <t>(หมายเหตุ 10)</t>
    </r>
  </si>
  <si>
    <r>
      <t xml:space="preserve">ค่าครุภัณฑ์ </t>
    </r>
    <r>
      <rPr>
        <b/>
        <sz val="15"/>
        <color indexed="10"/>
        <rFont val="TH SarabunPSK"/>
        <family val="2"/>
      </rPr>
      <t xml:space="preserve"> </t>
    </r>
  </si>
  <si>
    <t>งบกลาง  (หมายเหตุ  8)</t>
  </si>
  <si>
    <t xml:space="preserve">รายจ่ายอื่น </t>
  </si>
  <si>
    <t xml:space="preserve">เงินอุดหนุน </t>
  </si>
  <si>
    <r>
      <t xml:space="preserve">ค่าวัสดุ  </t>
    </r>
    <r>
      <rPr>
        <b/>
        <sz val="15"/>
        <color indexed="10"/>
        <rFont val="TH SarabunPSK"/>
        <family val="2"/>
      </rPr>
      <t>(หมายเหตุ  5)</t>
    </r>
  </si>
  <si>
    <t>ค่าใช้สอย  (หมายเหตุ  4)</t>
  </si>
  <si>
    <t>ค่าตอบแทน (หมายเหตุ 3)</t>
  </si>
  <si>
    <r>
      <t xml:space="preserve">เงินเดือน (ฝ่ายประจำ) </t>
    </r>
    <r>
      <rPr>
        <b/>
        <sz val="12"/>
        <color indexed="10"/>
        <rFont val="TH SarabunPSK"/>
        <family val="2"/>
      </rPr>
      <t>(หมายเหตุ 1)</t>
    </r>
  </si>
  <si>
    <t>งบแสดงผลการดำเนินงานจ่ายจากเงินรายรับ และเงินอุดหนุนทั่วไประบุวัตถุประสงค์/เฉพาะกิจ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</si>
</sst>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0"/>
      <name val="Arial"/>
      <charset val="222"/>
    </font>
    <font>
      <sz val="16"/>
      <name val="TH SarabunPSK"/>
      <family val="2"/>
    </font>
    <font>
      <sz val="16"/>
      <color indexed="10"/>
      <name val="TH SarabunPSK"/>
      <family val="2"/>
    </font>
    <font>
      <sz val="18"/>
      <name val="TH SarabunPSK"/>
      <family val="2"/>
    </font>
    <font>
      <sz val="18"/>
      <color indexed="10"/>
      <name val="TH SarabunPSK"/>
      <family val="2"/>
    </font>
    <font>
      <b/>
      <sz val="18"/>
      <name val="TH SarabunPSK"/>
      <family val="2"/>
    </font>
    <font>
      <b/>
      <u/>
      <sz val="18"/>
      <name val="TH SarabunPSK"/>
      <family val="2"/>
    </font>
    <font>
      <sz val="14"/>
      <name val="TH SarabunPSK"/>
      <family val="2"/>
    </font>
    <font>
      <b/>
      <sz val="16"/>
      <color indexed="10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u/>
      <sz val="18"/>
      <color indexed="10"/>
      <name val="TH SarabunPSK"/>
      <family val="2"/>
    </font>
    <font>
      <sz val="14"/>
      <color indexed="10"/>
      <name val="TH SarabunPSK"/>
      <family val="2"/>
    </font>
    <font>
      <b/>
      <sz val="18"/>
      <color rgb="FFFF0000"/>
      <name val="TH SarabunPSK"/>
      <family val="2"/>
    </font>
    <font>
      <b/>
      <sz val="18"/>
      <color indexed="10"/>
      <name val="TH SarabunPSK"/>
      <family val="2"/>
    </font>
    <font>
      <b/>
      <u/>
      <sz val="16"/>
      <color indexed="10"/>
      <name val="TH SarabunPSK"/>
      <family val="2"/>
    </font>
    <font>
      <sz val="18"/>
      <color indexed="8"/>
      <name val="TH SarabunPSK"/>
      <family val="2"/>
    </font>
    <font>
      <b/>
      <sz val="16"/>
      <color indexed="8"/>
      <name val="TH SarabunPSK"/>
      <family val="2"/>
    </font>
    <font>
      <sz val="18"/>
      <name val="Arial"/>
      <family val="2"/>
    </font>
    <font>
      <b/>
      <sz val="18"/>
      <color indexed="8"/>
      <name val="TH SarabunPSK"/>
      <family val="2"/>
    </font>
    <font>
      <b/>
      <sz val="20"/>
      <name val="TH SarabunPSK"/>
      <family val="2"/>
    </font>
    <font>
      <b/>
      <sz val="16"/>
      <color rgb="FFFF0000"/>
      <name val="TH SarabunPSK"/>
      <family val="2"/>
    </font>
    <font>
      <b/>
      <u/>
      <sz val="16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sz val="16"/>
      <name val="Arial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5"/>
      <name val="TH SarabunPSK"/>
      <family val="2"/>
    </font>
    <font>
      <b/>
      <sz val="14"/>
      <color indexed="10"/>
      <name val="TH SarabunPSK"/>
      <family val="2"/>
    </font>
    <font>
      <b/>
      <sz val="14"/>
      <color rgb="FF7030A0"/>
      <name val="TH SarabunPSK"/>
      <family val="2"/>
    </font>
    <font>
      <b/>
      <sz val="14"/>
      <color theme="3"/>
      <name val="TH SarabunPSK"/>
      <family val="2"/>
    </font>
    <font>
      <sz val="14"/>
      <color rgb="FFFF0000"/>
      <name val="TH SarabunPSK"/>
      <family val="2"/>
    </font>
    <font>
      <b/>
      <sz val="12"/>
      <color indexed="10"/>
      <name val="TH SarabunPSK"/>
      <family val="2"/>
    </font>
    <font>
      <b/>
      <sz val="15"/>
      <color indexed="10"/>
      <name val="TH SarabunPSK"/>
      <family val="2"/>
    </font>
    <font>
      <b/>
      <u/>
      <sz val="15"/>
      <color indexed="10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2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1" xfId="0" applyFont="1" applyBorder="1"/>
    <xf numFmtId="0" fontId="2" fillId="0" borderId="12" xfId="0" applyFont="1" applyBorder="1"/>
    <xf numFmtId="43" fontId="2" fillId="0" borderId="4" xfId="1" applyFont="1" applyBorder="1"/>
    <xf numFmtId="0" fontId="2" fillId="0" borderId="13" xfId="0" applyFont="1" applyBorder="1"/>
    <xf numFmtId="0" fontId="2" fillId="0" borderId="0" xfId="0" applyFont="1" applyBorder="1"/>
    <xf numFmtId="43" fontId="2" fillId="0" borderId="14" xfId="1" applyFont="1" applyBorder="1"/>
    <xf numFmtId="43" fontId="2" fillId="0" borderId="14" xfId="1" applyFont="1" applyBorder="1" applyAlignment="1">
      <alignment horizontal="right"/>
    </xf>
    <xf numFmtId="0" fontId="2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3" fontId="2" fillId="0" borderId="7" xfId="1" applyFont="1" applyBorder="1"/>
    <xf numFmtId="43" fontId="2" fillId="0" borderId="7" xfId="0" applyNumberFormat="1" applyFont="1" applyBorder="1"/>
    <xf numFmtId="0" fontId="2" fillId="0" borderId="7" xfId="0" applyFont="1" applyBorder="1" applyAlignment="1">
      <alignment horizontal="center"/>
    </xf>
    <xf numFmtId="43" fontId="3" fillId="0" borderId="10" xfId="0" applyNumberFormat="1" applyFont="1" applyBorder="1"/>
    <xf numFmtId="0" fontId="5" fillId="0" borderId="12" xfId="0" applyFont="1" applyBorder="1"/>
    <xf numFmtId="0" fontId="5" fillId="0" borderId="15" xfId="0" applyFont="1" applyBorder="1"/>
    <xf numFmtId="0" fontId="6" fillId="0" borderId="15" xfId="0" applyFont="1" applyBorder="1"/>
    <xf numFmtId="0" fontId="4" fillId="0" borderId="15" xfId="0" applyFont="1" applyBorder="1"/>
    <xf numFmtId="0" fontId="4" fillId="0" borderId="12" xfId="0" applyFont="1" applyBorder="1"/>
    <xf numFmtId="43" fontId="5" fillId="0" borderId="15" xfId="1" applyFont="1" applyBorder="1"/>
    <xf numFmtId="43" fontId="5" fillId="0" borderId="12" xfId="1" applyFont="1" applyBorder="1"/>
    <xf numFmtId="43" fontId="5" fillId="0" borderId="7" xfId="0" applyNumberFormat="1" applyFont="1" applyBorder="1"/>
    <xf numFmtId="0" fontId="3" fillId="0" borderId="0" xfId="0" applyFont="1" applyAlignment="1"/>
    <xf numFmtId="0" fontId="2" fillId="0" borderId="15" xfId="0" applyFont="1" applyBorder="1"/>
    <xf numFmtId="0" fontId="2" fillId="0" borderId="1" xfId="0" applyFont="1" applyBorder="1" applyAlignment="1">
      <alignment horizontal="right"/>
    </xf>
    <xf numFmtId="0" fontId="7" fillId="0" borderId="11" xfId="0" applyFont="1" applyBorder="1" applyAlignment="1">
      <alignment horizontal="center"/>
    </xf>
    <xf numFmtId="0" fontId="7" fillId="0" borderId="12" xfId="0" applyFont="1" applyBorder="1"/>
    <xf numFmtId="0" fontId="7" fillId="0" borderId="5" xfId="0" applyFont="1" applyBorder="1"/>
    <xf numFmtId="0" fontId="7" fillId="0" borderId="7" xfId="0" applyFont="1" applyBorder="1"/>
    <xf numFmtId="43" fontId="2" fillId="0" borderId="6" xfId="1" applyFont="1" applyBorder="1"/>
    <xf numFmtId="43" fontId="2" fillId="0" borderId="16" xfId="1" applyFont="1" applyBorder="1"/>
    <xf numFmtId="43" fontId="2" fillId="0" borderId="0" xfId="1" applyFont="1" applyBorder="1"/>
    <xf numFmtId="0" fontId="2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3" fillId="0" borderId="0" xfId="0" applyFont="1" applyAlignment="1">
      <alignment horizontal="center"/>
    </xf>
    <xf numFmtId="43" fontId="2" fillId="0" borderId="15" xfId="1" applyFont="1" applyBorder="1"/>
    <xf numFmtId="43" fontId="2" fillId="0" borderId="12" xfId="0" applyNumberFormat="1" applyFont="1" applyBorder="1"/>
    <xf numFmtId="43" fontId="2" fillId="0" borderId="12" xfId="1" applyFont="1" applyBorder="1"/>
    <xf numFmtId="0" fontId="2" fillId="0" borderId="1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43" fontId="2" fillId="0" borderId="15" xfId="1" applyFont="1" applyBorder="1" applyAlignment="1">
      <alignment horizontal="right"/>
    </xf>
    <xf numFmtId="0" fontId="4" fillId="0" borderId="15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43" fontId="2" fillId="0" borderId="15" xfId="1" applyFont="1" applyBorder="1" applyAlignment="1">
      <alignment horizontal="center"/>
    </xf>
    <xf numFmtId="43" fontId="2" fillId="0" borderId="12" xfId="1" applyFont="1" applyBorder="1" applyAlignment="1">
      <alignment horizontal="right"/>
    </xf>
    <xf numFmtId="43" fontId="2" fillId="0" borderId="0" xfId="1" applyFont="1" applyAlignment="1">
      <alignment horizontal="right"/>
    </xf>
    <xf numFmtId="43" fontId="2" fillId="0" borderId="17" xfId="1" applyFont="1" applyBorder="1"/>
    <xf numFmtId="43" fontId="2" fillId="0" borderId="6" xfId="1" applyFont="1" applyBorder="1" applyAlignment="1">
      <alignment horizontal="right"/>
    </xf>
    <xf numFmtId="0" fontId="2" fillId="0" borderId="0" xfId="0" applyFont="1" applyAlignment="1">
      <alignment horizontal="left"/>
    </xf>
    <xf numFmtId="43" fontId="2" fillId="0" borderId="6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0" xfId="2" applyFont="1"/>
    <xf numFmtId="0" fontId="10" fillId="0" borderId="0" xfId="2" applyFont="1" applyFill="1"/>
    <xf numFmtId="0" fontId="11" fillId="0" borderId="0" xfId="2" applyFont="1"/>
    <xf numFmtId="0" fontId="12" fillId="0" borderId="0" xfId="2" applyFont="1" applyFill="1"/>
    <xf numFmtId="0" fontId="9" fillId="0" borderId="0" xfId="2" applyFont="1" applyAlignment="1"/>
    <xf numFmtId="0" fontId="11" fillId="0" borderId="0" xfId="2" applyFont="1" applyAlignment="1"/>
    <xf numFmtId="0" fontId="11" fillId="0" borderId="0" xfId="2" applyFont="1" applyAlignment="1">
      <alignment horizontal="center"/>
    </xf>
    <xf numFmtId="43" fontId="13" fillId="0" borderId="0" xfId="3" applyFont="1"/>
    <xf numFmtId="43" fontId="13" fillId="0" borderId="0" xfId="2" applyNumberFormat="1" applyFont="1" applyAlignment="1">
      <alignment horizontal="center"/>
    </xf>
    <xf numFmtId="0" fontId="11" fillId="0" borderId="0" xfId="2" applyFont="1" applyAlignment="1">
      <alignment horizontal="left"/>
    </xf>
    <xf numFmtId="0" fontId="14" fillId="0" borderId="0" xfId="2" applyFont="1" applyAlignment="1">
      <alignment horizontal="right"/>
    </xf>
    <xf numFmtId="43" fontId="15" fillId="0" borderId="0" xfId="2" applyNumberFormat="1" applyFont="1" applyBorder="1"/>
    <xf numFmtId="43" fontId="16" fillId="0" borderId="17" xfId="2" applyNumberFormat="1" applyFont="1" applyFill="1" applyBorder="1"/>
    <xf numFmtId="43" fontId="9" fillId="0" borderId="0" xfId="2" applyNumberFormat="1" applyFont="1" applyBorder="1"/>
    <xf numFmtId="0" fontId="17" fillId="0" borderId="0" xfId="2" applyFont="1"/>
    <xf numFmtId="0" fontId="17" fillId="0" borderId="0" xfId="2" applyFont="1" applyFill="1"/>
    <xf numFmtId="43" fontId="18" fillId="0" borderId="18" xfId="2" applyNumberFormat="1" applyFont="1" applyFill="1" applyBorder="1"/>
    <xf numFmtId="43" fontId="13" fillId="0" borderId="18" xfId="2" applyNumberFormat="1" applyFont="1" applyFill="1" applyBorder="1"/>
    <xf numFmtId="0" fontId="13" fillId="0" borderId="10" xfId="2" applyFont="1" applyFill="1" applyBorder="1" applyAlignment="1">
      <alignment horizontal="center"/>
    </xf>
    <xf numFmtId="0" fontId="13" fillId="0" borderId="8" xfId="2" applyFont="1" applyFill="1" applyBorder="1" applyAlignment="1">
      <alignment horizontal="center"/>
    </xf>
    <xf numFmtId="43" fontId="15" fillId="0" borderId="19" xfId="2" applyNumberFormat="1" applyFont="1" applyBorder="1"/>
    <xf numFmtId="43" fontId="12" fillId="0" borderId="19" xfId="2" applyNumberFormat="1" applyFont="1" applyFill="1" applyBorder="1"/>
    <xf numFmtId="43" fontId="11" fillId="0" borderId="19" xfId="2" applyNumberFormat="1" applyFont="1" applyBorder="1"/>
    <xf numFmtId="0" fontId="13" fillId="0" borderId="20" xfId="2" applyFont="1" applyBorder="1"/>
    <xf numFmtId="0" fontId="11" fillId="0" borderId="21" xfId="2" applyFont="1" applyBorder="1"/>
    <xf numFmtId="43" fontId="12" fillId="0" borderId="19" xfId="2" applyNumberFormat="1" applyFont="1" applyFill="1" applyBorder="1" applyAlignment="1">
      <alignment horizontal="center"/>
    </xf>
    <xf numFmtId="43" fontId="11" fillId="0" borderId="19" xfId="2" applyNumberFormat="1" applyFont="1" applyBorder="1" applyAlignment="1">
      <alignment horizontal="center"/>
    </xf>
    <xf numFmtId="43" fontId="15" fillId="0" borderId="22" xfId="2" applyNumberFormat="1" applyFont="1" applyBorder="1"/>
    <xf numFmtId="43" fontId="12" fillId="0" borderId="22" xfId="2" applyNumberFormat="1" applyFont="1" applyFill="1" applyBorder="1"/>
    <xf numFmtId="43" fontId="11" fillId="0" borderId="22" xfId="2" applyNumberFormat="1" applyFont="1" applyBorder="1"/>
    <xf numFmtId="0" fontId="11" fillId="0" borderId="23" xfId="2" applyFont="1" applyBorder="1"/>
    <xf numFmtId="0" fontId="19" fillId="0" borderId="24" xfId="2" applyFont="1" applyBorder="1"/>
    <xf numFmtId="43" fontId="15" fillId="0" borderId="12" xfId="2" applyNumberFormat="1" applyFont="1" applyBorder="1"/>
    <xf numFmtId="43" fontId="20" fillId="0" borderId="12" xfId="2" applyNumberFormat="1" applyFont="1" applyFill="1" applyBorder="1"/>
    <xf numFmtId="0" fontId="9" fillId="0" borderId="10" xfId="2" applyFont="1" applyBorder="1"/>
    <xf numFmtId="0" fontId="9" fillId="0" borderId="8" xfId="2" applyFont="1" applyBorder="1"/>
    <xf numFmtId="43" fontId="17" fillId="0" borderId="0" xfId="2" applyNumberFormat="1" applyFont="1" applyFill="1"/>
    <xf numFmtId="43" fontId="21" fillId="0" borderId="18" xfId="2" applyNumberFormat="1" applyFont="1" applyFill="1" applyBorder="1"/>
    <xf numFmtId="43" fontId="22" fillId="0" borderId="18" xfId="2" applyNumberFormat="1" applyFont="1" applyFill="1" applyBorder="1"/>
    <xf numFmtId="0" fontId="17" fillId="0" borderId="10" xfId="2" applyFont="1" applyFill="1" applyBorder="1" applyAlignment="1">
      <alignment horizontal="center"/>
    </xf>
    <xf numFmtId="0" fontId="17" fillId="0" borderId="8" xfId="2" applyFont="1" applyFill="1" applyBorder="1" applyAlignment="1">
      <alignment horizontal="center"/>
    </xf>
    <xf numFmtId="43" fontId="11" fillId="0" borderId="15" xfId="2" applyNumberFormat="1" applyFont="1" applyBorder="1"/>
    <xf numFmtId="43" fontId="12" fillId="0" borderId="15" xfId="2" applyNumberFormat="1" applyFont="1" applyFill="1" applyBorder="1"/>
    <xf numFmtId="0" fontId="17" fillId="0" borderId="14" xfId="2" applyFont="1" applyBorder="1"/>
    <xf numFmtId="0" fontId="9" fillId="0" borderId="13" xfId="2" applyFont="1" applyBorder="1"/>
    <xf numFmtId="43" fontId="13" fillId="0" borderId="22" xfId="2" applyNumberFormat="1" applyFont="1" applyBorder="1"/>
    <xf numFmtId="0" fontId="9" fillId="0" borderId="21" xfId="2" applyFont="1" applyBorder="1"/>
    <xf numFmtId="43" fontId="11" fillId="0" borderId="22" xfId="2" applyNumberFormat="1" applyFont="1" applyBorder="1" applyAlignment="1">
      <alignment horizontal="center"/>
    </xf>
    <xf numFmtId="43" fontId="12" fillId="0" borderId="22" xfId="2" applyNumberFormat="1" applyFont="1" applyFill="1" applyBorder="1" applyAlignment="1">
      <alignment horizontal="center"/>
    </xf>
    <xf numFmtId="43" fontId="13" fillId="0" borderId="22" xfId="2" applyNumberFormat="1" applyFont="1" applyBorder="1" applyAlignment="1">
      <alignment horizontal="center"/>
    </xf>
    <xf numFmtId="0" fontId="13" fillId="0" borderId="23" xfId="2" applyFont="1" applyBorder="1"/>
    <xf numFmtId="0" fontId="17" fillId="0" borderId="24" xfId="2" applyFont="1" applyBorder="1"/>
    <xf numFmtId="0" fontId="23" fillId="0" borderId="24" xfId="2" applyFont="1" applyBorder="1"/>
    <xf numFmtId="43" fontId="11" fillId="0" borderId="25" xfId="2" applyNumberFormat="1" applyFont="1" applyBorder="1"/>
    <xf numFmtId="43" fontId="12" fillId="0" borderId="25" xfId="2" applyNumberFormat="1" applyFont="1" applyFill="1" applyBorder="1"/>
    <xf numFmtId="43" fontId="13" fillId="0" borderId="25" xfId="2" applyNumberFormat="1" applyFont="1" applyBorder="1"/>
    <xf numFmtId="0" fontId="13" fillId="0" borderId="26" xfId="2" applyFont="1" applyBorder="1"/>
    <xf numFmtId="0" fontId="19" fillId="0" borderId="27" xfId="2" applyFont="1" applyBorder="1"/>
    <xf numFmtId="49" fontId="9" fillId="0" borderId="0" xfId="2" applyNumberFormat="1" applyFont="1" applyFill="1" applyAlignment="1">
      <alignment horizontal="center"/>
    </xf>
    <xf numFmtId="49" fontId="11" fillId="0" borderId="12" xfId="2" applyNumberFormat="1" applyFont="1" applyFill="1" applyBorder="1" applyAlignment="1">
      <alignment horizontal="center" vertical="center"/>
    </xf>
    <xf numFmtId="49" fontId="24" fillId="0" borderId="12" xfId="2" applyNumberFormat="1" applyFont="1" applyFill="1" applyBorder="1" applyAlignment="1">
      <alignment horizontal="center"/>
    </xf>
    <xf numFmtId="49" fontId="11" fillId="0" borderId="12" xfId="2" applyNumberFormat="1" applyFont="1" applyFill="1" applyBorder="1" applyAlignment="1">
      <alignment horizontal="center"/>
    </xf>
    <xf numFmtId="0" fontId="22" fillId="0" borderId="12" xfId="2" applyFont="1" applyFill="1" applyBorder="1" applyAlignment="1">
      <alignment horizontal="center" vertical="center"/>
    </xf>
    <xf numFmtId="0" fontId="25" fillId="0" borderId="12" xfId="2" applyFont="1" applyFill="1" applyBorder="1" applyAlignment="1">
      <alignment horizontal="center" vertical="center"/>
    </xf>
    <xf numFmtId="0" fontId="8" fillId="0" borderId="7" xfId="2" applyFill="1" applyBorder="1" applyAlignment="1">
      <alignment horizontal="center" vertical="center"/>
    </xf>
    <xf numFmtId="0" fontId="8" fillId="0" borderId="5" xfId="2" applyFill="1" applyBorder="1" applyAlignment="1">
      <alignment horizontal="center" vertical="center"/>
    </xf>
    <xf numFmtId="0" fontId="9" fillId="0" borderId="0" xfId="2" applyFont="1" applyFill="1" applyAlignment="1">
      <alignment horizontal="center"/>
    </xf>
    <xf numFmtId="0" fontId="26" fillId="0" borderId="15" xfId="2" applyFont="1" applyFill="1" applyBorder="1" applyAlignment="1">
      <alignment vertical="center"/>
    </xf>
    <xf numFmtId="0" fontId="27" fillId="0" borderId="15" xfId="2" applyFont="1" applyFill="1" applyBorder="1" applyAlignment="1">
      <alignment horizontal="center"/>
    </xf>
    <xf numFmtId="0" fontId="26" fillId="0" borderId="15" xfId="2" applyFont="1" applyFill="1" applyBorder="1" applyAlignment="1"/>
    <xf numFmtId="0" fontId="22" fillId="0" borderId="15" xfId="2" applyFont="1" applyFill="1" applyBorder="1" applyAlignment="1">
      <alignment horizontal="center" vertical="center"/>
    </xf>
    <xf numFmtId="0" fontId="25" fillId="0" borderId="15" xfId="2" applyFont="1" applyFill="1" applyBorder="1" applyAlignment="1">
      <alignment horizontal="center" vertical="center"/>
    </xf>
    <xf numFmtId="0" fontId="8" fillId="0" borderId="14" xfId="2" applyFill="1" applyBorder="1" applyAlignment="1">
      <alignment horizontal="center" vertical="center"/>
    </xf>
    <xf numFmtId="0" fontId="8" fillId="0" borderId="13" xfId="2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/>
    </xf>
    <xf numFmtId="0" fontId="27" fillId="0" borderId="11" xfId="2" applyFont="1" applyFill="1" applyBorder="1" applyAlignment="1">
      <alignment horizontal="center" vertical="center"/>
    </xf>
    <xf numFmtId="0" fontId="27" fillId="0" borderId="11" xfId="2" applyFont="1" applyFill="1" applyBorder="1" applyAlignment="1">
      <alignment horizontal="center"/>
    </xf>
    <xf numFmtId="0" fontId="27" fillId="0" borderId="11" xfId="2" applyFont="1" applyFill="1" applyBorder="1" applyAlignment="1">
      <alignment vertical="center"/>
    </xf>
    <xf numFmtId="0" fontId="22" fillId="0" borderId="11" xfId="2" applyFont="1" applyFill="1" applyBorder="1" applyAlignment="1">
      <alignment horizontal="center" vertical="center"/>
    </xf>
    <xf numFmtId="0" fontId="25" fillId="0" borderId="11" xfId="2" applyFont="1" applyFill="1" applyBorder="1" applyAlignment="1">
      <alignment horizontal="center" vertical="center"/>
    </xf>
    <xf numFmtId="0" fontId="8" fillId="0" borderId="4" xfId="2" applyFill="1" applyBorder="1" applyAlignment="1">
      <alignment horizontal="center" vertical="center"/>
    </xf>
    <xf numFmtId="0" fontId="25" fillId="0" borderId="2" xfId="2" applyFont="1" applyFill="1" applyBorder="1" applyAlignment="1">
      <alignment horizontal="center" vertical="center"/>
    </xf>
    <xf numFmtId="0" fontId="28" fillId="0" borderId="0" xfId="2" applyFont="1" applyAlignment="1">
      <alignment horizontal="center"/>
    </xf>
    <xf numFmtId="43" fontId="9" fillId="0" borderId="0" xfId="2" applyNumberFormat="1" applyFont="1"/>
    <xf numFmtId="0" fontId="9" fillId="0" borderId="0" xfId="2" applyFont="1" applyAlignment="1">
      <alignment horizontal="right"/>
    </xf>
    <xf numFmtId="43" fontId="17" fillId="0" borderId="16" xfId="2" applyNumberFormat="1" applyFont="1" applyBorder="1"/>
    <xf numFmtId="43" fontId="17" fillId="0" borderId="0" xfId="3" applyFont="1"/>
    <xf numFmtId="43" fontId="9" fillId="0" borderId="0" xfId="3" applyFont="1"/>
    <xf numFmtId="43" fontId="17" fillId="0" borderId="0" xfId="2" applyNumberFormat="1" applyFont="1"/>
    <xf numFmtId="43" fontId="17" fillId="0" borderId="0" xfId="2" applyNumberFormat="1" applyFont="1" applyBorder="1"/>
    <xf numFmtId="43" fontId="10" fillId="0" borderId="6" xfId="2" applyNumberFormat="1" applyFont="1" applyBorder="1"/>
    <xf numFmtId="0" fontId="9" fillId="0" borderId="0" xfId="2" applyFont="1" applyAlignment="1">
      <alignment horizontal="center"/>
    </xf>
    <xf numFmtId="43" fontId="9" fillId="0" borderId="0" xfId="2" applyNumberFormat="1" applyFont="1" applyAlignment="1">
      <alignment horizontal="center"/>
    </xf>
    <xf numFmtId="0" fontId="17" fillId="0" borderId="0" xfId="2" applyFont="1" applyAlignment="1">
      <alignment horizontal="center"/>
    </xf>
    <xf numFmtId="43" fontId="29" fillId="0" borderId="0" xfId="3" applyFont="1" applyAlignment="1">
      <alignment horizontal="center"/>
    </xf>
    <xf numFmtId="0" fontId="29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43" fontId="10" fillId="0" borderId="0" xfId="2" applyNumberFormat="1" applyFont="1" applyBorder="1"/>
    <xf numFmtId="43" fontId="16" fillId="0" borderId="16" xfId="2" applyNumberFormat="1" applyFont="1" applyBorder="1"/>
    <xf numFmtId="0" fontId="30" fillId="0" borderId="0" xfId="2" applyFont="1"/>
    <xf numFmtId="0" fontId="31" fillId="0" borderId="0" xfId="2" applyFont="1"/>
    <xf numFmtId="0" fontId="17" fillId="0" borderId="0" xfId="2" applyFont="1" applyAlignment="1"/>
    <xf numFmtId="0" fontId="32" fillId="0" borderId="0" xfId="2" applyFont="1"/>
    <xf numFmtId="0" fontId="32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33" fillId="0" borderId="0" xfId="2" applyFont="1"/>
    <xf numFmtId="0" fontId="9" fillId="0" borderId="0" xfId="2" applyFont="1" applyFill="1"/>
    <xf numFmtId="43" fontId="34" fillId="0" borderId="17" xfId="2" applyNumberFormat="1" applyFont="1" applyBorder="1" applyAlignment="1"/>
    <xf numFmtId="43" fontId="17" fillId="0" borderId="0" xfId="2" applyNumberFormat="1" applyFont="1" applyAlignment="1"/>
    <xf numFmtId="0" fontId="35" fillId="0" borderId="0" xfId="2" applyFont="1" applyAlignment="1">
      <alignment horizontal="right"/>
    </xf>
    <xf numFmtId="43" fontId="34" fillId="0" borderId="17" xfId="2" applyNumberFormat="1" applyFont="1" applyFill="1" applyBorder="1"/>
    <xf numFmtId="0" fontId="36" fillId="0" borderId="0" xfId="2" applyFont="1"/>
    <xf numFmtId="43" fontId="34" fillId="0" borderId="18" xfId="2" applyNumberFormat="1" applyFont="1" applyFill="1" applyBorder="1"/>
    <xf numFmtId="0" fontId="36" fillId="0" borderId="10" xfId="2" applyFont="1" applyFill="1" applyBorder="1" applyAlignment="1">
      <alignment horizontal="center"/>
    </xf>
    <xf numFmtId="0" fontId="36" fillId="0" borderId="8" xfId="2" applyFont="1" applyFill="1" applyBorder="1" applyAlignment="1">
      <alignment horizontal="center"/>
    </xf>
    <xf numFmtId="43" fontId="37" fillId="0" borderId="19" xfId="2" applyNumberFormat="1" applyFont="1" applyFill="1" applyBorder="1"/>
    <xf numFmtId="43" fontId="34" fillId="0" borderId="19" xfId="2" applyNumberFormat="1" applyFont="1" applyBorder="1"/>
    <xf numFmtId="0" fontId="34" fillId="0" borderId="20" xfId="2" applyFont="1" applyBorder="1"/>
    <xf numFmtId="0" fontId="32" fillId="0" borderId="21" xfId="2" applyFont="1" applyBorder="1"/>
    <xf numFmtId="0" fontId="36" fillId="0" borderId="20" xfId="2" applyFont="1" applyBorder="1"/>
    <xf numFmtId="43" fontId="37" fillId="0" borderId="19" xfId="2" applyNumberFormat="1" applyFont="1" applyFill="1" applyBorder="1" applyAlignment="1">
      <alignment horizontal="center"/>
    </xf>
    <xf numFmtId="43" fontId="34" fillId="0" borderId="19" xfId="2" applyNumberFormat="1" applyFont="1" applyBorder="1" applyAlignment="1">
      <alignment horizontal="center"/>
    </xf>
    <xf numFmtId="0" fontId="18" fillId="0" borderId="20" xfId="2" applyFont="1" applyBorder="1"/>
    <xf numFmtId="43" fontId="37" fillId="0" borderId="22" xfId="2" applyNumberFormat="1" applyFont="1" applyFill="1" applyBorder="1"/>
    <xf numFmtId="0" fontId="9" fillId="0" borderId="23" xfId="2" applyFont="1" applyBorder="1"/>
    <xf numFmtId="43" fontId="34" fillId="0" borderId="12" xfId="2" applyNumberFormat="1" applyFont="1" applyFill="1" applyBorder="1"/>
    <xf numFmtId="43" fontId="38" fillId="0" borderId="18" xfId="2" applyNumberFormat="1" applyFont="1" applyFill="1" applyBorder="1"/>
    <xf numFmtId="43" fontId="38" fillId="0" borderId="18" xfId="2" applyNumberFormat="1" applyFont="1" applyFill="1" applyBorder="1" applyAlignment="1">
      <alignment horizontal="center"/>
    </xf>
    <xf numFmtId="43" fontId="39" fillId="0" borderId="18" xfId="2" applyNumberFormat="1" applyFont="1" applyFill="1" applyBorder="1"/>
    <xf numFmtId="43" fontId="34" fillId="0" borderId="28" xfId="2" applyNumberFormat="1" applyFont="1" applyBorder="1"/>
    <xf numFmtId="43" fontId="15" fillId="0" borderId="22" xfId="2" applyNumberFormat="1" applyFont="1" applyBorder="1" applyAlignment="1">
      <alignment horizontal="center"/>
    </xf>
    <xf numFmtId="43" fontId="40" fillId="0" borderId="22" xfId="2" applyNumberFormat="1" applyFont="1" applyBorder="1"/>
    <xf numFmtId="43" fontId="20" fillId="0" borderId="22" xfId="2" applyNumberFormat="1" applyFont="1" applyFill="1" applyBorder="1"/>
    <xf numFmtId="43" fontId="34" fillId="0" borderId="29" xfId="2" applyNumberFormat="1" applyFont="1" applyBorder="1"/>
    <xf numFmtId="43" fontId="34" fillId="0" borderId="22" xfId="2" applyNumberFormat="1" applyFont="1" applyBorder="1"/>
    <xf numFmtId="43" fontId="20" fillId="0" borderId="22" xfId="2" applyNumberFormat="1" applyFont="1" applyFill="1" applyBorder="1" applyAlignment="1">
      <alignment horizontal="center"/>
    </xf>
    <xf numFmtId="43" fontId="34" fillId="0" borderId="22" xfId="2" applyNumberFormat="1" applyFont="1" applyBorder="1" applyAlignment="1">
      <alignment horizontal="center"/>
    </xf>
    <xf numFmtId="0" fontId="18" fillId="0" borderId="23" xfId="2" applyFont="1" applyBorder="1"/>
    <xf numFmtId="0" fontId="36" fillId="0" borderId="24" xfId="2" applyFont="1" applyBorder="1"/>
    <xf numFmtId="0" fontId="36" fillId="0" borderId="23" xfId="2" applyFont="1" applyBorder="1"/>
    <xf numFmtId="0" fontId="43" fillId="0" borderId="24" xfId="2" applyFont="1" applyBorder="1"/>
    <xf numFmtId="43" fontId="20" fillId="0" borderId="25" xfId="2" applyNumberFormat="1" applyFont="1" applyFill="1" applyBorder="1"/>
    <xf numFmtId="49" fontId="15" fillId="0" borderId="12" xfId="2" applyNumberFormat="1" applyFont="1" applyFill="1" applyBorder="1" applyAlignment="1">
      <alignment horizontal="center" vertical="center"/>
    </xf>
    <xf numFmtId="49" fontId="44" fillId="0" borderId="12" xfId="2" applyNumberFormat="1" applyFont="1" applyFill="1" applyBorder="1" applyAlignment="1">
      <alignment horizontal="center"/>
    </xf>
    <xf numFmtId="49" fontId="15" fillId="0" borderId="12" xfId="2" applyNumberFormat="1" applyFont="1" applyFill="1" applyBorder="1" applyAlignment="1">
      <alignment horizontal="center"/>
    </xf>
    <xf numFmtId="0" fontId="37" fillId="0" borderId="12" xfId="2" applyFont="1" applyFill="1" applyBorder="1" applyAlignment="1">
      <alignment horizontal="center" vertical="center"/>
    </xf>
    <xf numFmtId="0" fontId="45" fillId="0" borderId="12" xfId="2" applyFont="1" applyFill="1" applyBorder="1" applyAlignment="1">
      <alignment horizontal="center" vertical="center"/>
    </xf>
    <xf numFmtId="0" fontId="46" fillId="0" borderId="6" xfId="2" applyFont="1" applyFill="1" applyBorder="1" applyAlignment="1">
      <alignment horizontal="center" vertical="center"/>
    </xf>
    <xf numFmtId="0" fontId="46" fillId="0" borderId="5" xfId="2" applyFont="1" applyFill="1" applyBorder="1" applyAlignment="1">
      <alignment horizontal="center" vertical="center"/>
    </xf>
    <xf numFmtId="0" fontId="46" fillId="0" borderId="15" xfId="2" applyFont="1" applyFill="1" applyBorder="1" applyAlignment="1">
      <alignment vertical="center"/>
    </xf>
    <xf numFmtId="0" fontId="45" fillId="0" borderId="15" xfId="2" applyFont="1" applyFill="1" applyBorder="1" applyAlignment="1">
      <alignment horizontal="center"/>
    </xf>
    <xf numFmtId="0" fontId="46" fillId="0" borderId="15" xfId="2" applyFont="1" applyFill="1" applyBorder="1" applyAlignment="1"/>
    <xf numFmtId="0" fontId="37" fillId="0" borderId="15" xfId="2" applyFont="1" applyFill="1" applyBorder="1" applyAlignment="1">
      <alignment horizontal="center" vertical="center"/>
    </xf>
    <xf numFmtId="0" fontId="45" fillId="0" borderId="15" xfId="2" applyFont="1" applyFill="1" applyBorder="1" applyAlignment="1">
      <alignment horizontal="center" vertical="center"/>
    </xf>
    <xf numFmtId="0" fontId="46" fillId="0" borderId="0" xfId="2" applyFont="1" applyFill="1" applyBorder="1" applyAlignment="1">
      <alignment horizontal="center" vertical="center"/>
    </xf>
    <xf numFmtId="0" fontId="46" fillId="0" borderId="13" xfId="2" applyFont="1" applyFill="1" applyBorder="1" applyAlignment="1">
      <alignment horizontal="center" vertical="center"/>
    </xf>
    <xf numFmtId="0" fontId="34" fillId="0" borderId="15" xfId="2" applyFont="1" applyFill="1" applyBorder="1" applyAlignment="1">
      <alignment horizontal="center" vertical="center"/>
    </xf>
    <xf numFmtId="0" fontId="34" fillId="0" borderId="15" xfId="2" applyFont="1" applyFill="1" applyBorder="1" applyAlignment="1">
      <alignment horizontal="center"/>
    </xf>
    <xf numFmtId="0" fontId="45" fillId="0" borderId="30" xfId="2" applyFont="1" applyFill="1" applyBorder="1" applyAlignment="1">
      <alignment horizontal="center" vertical="center"/>
    </xf>
    <xf numFmtId="0" fontId="45" fillId="0" borderId="30" xfId="2" applyFont="1" applyFill="1" applyBorder="1" applyAlignment="1">
      <alignment horizontal="center"/>
    </xf>
    <xf numFmtId="0" fontId="45" fillId="0" borderId="30" xfId="2" applyFont="1" applyFill="1" applyBorder="1" applyAlignment="1">
      <alignment vertical="center"/>
    </xf>
    <xf numFmtId="0" fontId="37" fillId="0" borderId="30" xfId="2" applyFont="1" applyFill="1" applyBorder="1" applyAlignment="1">
      <alignment horizontal="center" vertical="center"/>
    </xf>
    <xf numFmtId="0" fontId="45" fillId="0" borderId="30" xfId="2" applyFont="1" applyFill="1" applyBorder="1" applyAlignment="1">
      <alignment horizontal="center" vertical="center"/>
    </xf>
    <xf numFmtId="0" fontId="46" fillId="0" borderId="31" xfId="2" applyFont="1" applyFill="1" applyBorder="1" applyAlignment="1">
      <alignment horizontal="center" vertical="center"/>
    </xf>
    <xf numFmtId="0" fontId="45" fillId="0" borderId="32" xfId="2" applyFont="1" applyFill="1" applyBorder="1" applyAlignment="1">
      <alignment horizontal="center" vertical="center"/>
    </xf>
    <xf numFmtId="0" fontId="13" fillId="0" borderId="0" xfId="2" applyFont="1" applyAlignment="1">
      <alignment horizont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C12" sqref="C12"/>
    </sheetView>
  </sheetViews>
  <sheetFormatPr defaultRowHeight="21" x14ac:dyDescent="0.35"/>
  <cols>
    <col min="1" max="1" width="7.125" style="1" customWidth="1"/>
    <col min="2" max="2" width="6.125" style="1" customWidth="1"/>
    <col min="3" max="3" width="32.375" style="1" customWidth="1"/>
    <col min="4" max="4" width="8.625" style="1" customWidth="1"/>
    <col min="5" max="5" width="9" style="1"/>
    <col min="6" max="6" width="13.75" style="1" customWidth="1"/>
    <col min="7" max="16384" width="9" style="1"/>
  </cols>
  <sheetData>
    <row r="1" spans="1:7" x14ac:dyDescent="0.35">
      <c r="A1" s="68" t="s">
        <v>0</v>
      </c>
      <c r="B1" s="68"/>
      <c r="C1" s="68"/>
      <c r="D1" s="68"/>
      <c r="E1" s="68"/>
      <c r="F1" s="68"/>
      <c r="G1" s="38"/>
    </row>
    <row r="2" spans="1:7" x14ac:dyDescent="0.35">
      <c r="A2" s="68" t="s">
        <v>1</v>
      </c>
      <c r="B2" s="68"/>
      <c r="C2" s="68"/>
      <c r="D2" s="68"/>
      <c r="E2" s="68"/>
      <c r="F2" s="68"/>
      <c r="G2" s="38"/>
    </row>
    <row r="3" spans="1:7" x14ac:dyDescent="0.35">
      <c r="A3" s="68" t="s">
        <v>2</v>
      </c>
      <c r="B3" s="68"/>
      <c r="C3" s="68"/>
      <c r="D3" s="68"/>
      <c r="E3" s="68"/>
      <c r="F3" s="68"/>
      <c r="G3" s="38"/>
    </row>
    <row r="4" spans="1:7" x14ac:dyDescent="0.35">
      <c r="D4" s="1" t="s">
        <v>3</v>
      </c>
    </row>
    <row r="5" spans="1:7" ht="21.75" thickBot="1" x14ac:dyDescent="0.4">
      <c r="A5" s="1" t="s">
        <v>4</v>
      </c>
      <c r="D5" s="2">
        <v>2</v>
      </c>
      <c r="F5" s="64">
        <v>11570849.98</v>
      </c>
    </row>
    <row r="6" spans="1:7" ht="21.75" thickTop="1" x14ac:dyDescent="0.35">
      <c r="A6" s="1" t="s">
        <v>5</v>
      </c>
      <c r="D6" s="2"/>
      <c r="F6" s="3"/>
    </row>
    <row r="7" spans="1:7" x14ac:dyDescent="0.35">
      <c r="B7" s="1" t="s">
        <v>6</v>
      </c>
      <c r="D7" s="2"/>
      <c r="F7" s="3"/>
    </row>
    <row r="8" spans="1:7" x14ac:dyDescent="0.35">
      <c r="C8" s="1" t="s">
        <v>7</v>
      </c>
      <c r="D8" s="2">
        <v>3</v>
      </c>
      <c r="F8" s="3">
        <v>26547497.329999998</v>
      </c>
    </row>
    <row r="9" spans="1:7" x14ac:dyDescent="0.35">
      <c r="C9" s="1" t="s">
        <v>8</v>
      </c>
      <c r="D9" s="2"/>
      <c r="F9" s="63" t="s">
        <v>69</v>
      </c>
    </row>
    <row r="10" spans="1:7" x14ac:dyDescent="0.35">
      <c r="C10" s="1" t="s">
        <v>9</v>
      </c>
      <c r="D10" s="2"/>
      <c r="F10" s="63" t="s">
        <v>69</v>
      </c>
    </row>
    <row r="11" spans="1:7" x14ac:dyDescent="0.35">
      <c r="C11" s="1" t="s">
        <v>10</v>
      </c>
      <c r="D11" s="2"/>
      <c r="F11" s="63" t="s">
        <v>69</v>
      </c>
    </row>
    <row r="12" spans="1:7" x14ac:dyDescent="0.35">
      <c r="C12" s="1" t="s">
        <v>11</v>
      </c>
      <c r="D12" s="2">
        <v>4</v>
      </c>
      <c r="F12" s="63" t="s">
        <v>69</v>
      </c>
    </row>
    <row r="13" spans="1:7" x14ac:dyDescent="0.35">
      <c r="C13" s="1" t="s">
        <v>12</v>
      </c>
      <c r="D13" s="2">
        <v>5</v>
      </c>
      <c r="F13" s="3">
        <v>43982</v>
      </c>
    </row>
    <row r="14" spans="1:7" x14ac:dyDescent="0.35">
      <c r="C14" s="1" t="s">
        <v>13</v>
      </c>
      <c r="D14" s="2">
        <v>6</v>
      </c>
      <c r="F14" s="63" t="s">
        <v>69</v>
      </c>
    </row>
    <row r="15" spans="1:7" x14ac:dyDescent="0.35">
      <c r="C15" s="1" t="s">
        <v>14</v>
      </c>
      <c r="D15" s="2"/>
      <c r="F15" s="63" t="s">
        <v>69</v>
      </c>
    </row>
    <row r="16" spans="1:7" x14ac:dyDescent="0.35">
      <c r="C16" s="1" t="s">
        <v>15</v>
      </c>
      <c r="D16" s="2">
        <v>7</v>
      </c>
      <c r="F16" s="63" t="s">
        <v>69</v>
      </c>
    </row>
    <row r="17" spans="1:6" x14ac:dyDescent="0.35">
      <c r="C17" s="1" t="s">
        <v>16</v>
      </c>
      <c r="D17" s="2"/>
      <c r="F17" s="3">
        <v>11445</v>
      </c>
    </row>
    <row r="18" spans="1:6" x14ac:dyDescent="0.35">
      <c r="C18" s="1" t="s">
        <v>17</v>
      </c>
      <c r="D18" s="2">
        <v>8</v>
      </c>
      <c r="F18" s="65" t="s">
        <v>69</v>
      </c>
    </row>
    <row r="19" spans="1:6" x14ac:dyDescent="0.35">
      <c r="C19" s="1" t="s">
        <v>18</v>
      </c>
      <c r="D19" s="2"/>
      <c r="F19" s="3">
        <f>SUM(F8:F18)</f>
        <v>26602924.329999998</v>
      </c>
    </row>
    <row r="20" spans="1:6" x14ac:dyDescent="0.35">
      <c r="B20" s="1" t="s">
        <v>19</v>
      </c>
      <c r="D20" s="2"/>
      <c r="F20" s="3"/>
    </row>
    <row r="21" spans="1:6" x14ac:dyDescent="0.35">
      <c r="C21" s="1" t="s">
        <v>20</v>
      </c>
      <c r="D21" s="2"/>
      <c r="F21" s="63" t="s">
        <v>69</v>
      </c>
    </row>
    <row r="22" spans="1:6" x14ac:dyDescent="0.35">
      <c r="C22" s="1" t="s">
        <v>21</v>
      </c>
      <c r="D22" s="2">
        <v>2</v>
      </c>
      <c r="F22" s="63" t="s">
        <v>69</v>
      </c>
    </row>
    <row r="23" spans="1:6" x14ac:dyDescent="0.35">
      <c r="C23" s="1" t="s">
        <v>22</v>
      </c>
      <c r="D23" s="2">
        <v>9</v>
      </c>
      <c r="F23" s="63" t="s">
        <v>69</v>
      </c>
    </row>
    <row r="24" spans="1:6" x14ac:dyDescent="0.35">
      <c r="C24" s="1" t="s">
        <v>23</v>
      </c>
      <c r="D24" s="2"/>
      <c r="F24" s="65" t="s">
        <v>69</v>
      </c>
    </row>
    <row r="25" spans="1:6" ht="21.75" thickBot="1" x14ac:dyDescent="0.4">
      <c r="A25" s="1" t="s">
        <v>24</v>
      </c>
      <c r="F25" s="46">
        <f>SUM(F19:F24)</f>
        <v>26602924.329999998</v>
      </c>
    </row>
    <row r="26" spans="1:6" ht="21.75" thickTop="1" x14ac:dyDescent="0.35"/>
    <row r="27" spans="1:6" x14ac:dyDescent="0.35">
      <c r="A27" s="1" t="s">
        <v>25</v>
      </c>
    </row>
    <row r="38" spans="1:6" x14ac:dyDescent="0.35">
      <c r="A38" s="68" t="s">
        <v>0</v>
      </c>
      <c r="B38" s="68"/>
      <c r="C38" s="68"/>
      <c r="D38" s="68"/>
      <c r="E38" s="68"/>
      <c r="F38" s="68"/>
    </row>
    <row r="39" spans="1:6" x14ac:dyDescent="0.35">
      <c r="A39" s="68" t="s">
        <v>1</v>
      </c>
      <c r="B39" s="68"/>
      <c r="C39" s="68"/>
      <c r="D39" s="68"/>
      <c r="E39" s="68"/>
      <c r="F39" s="68"/>
    </row>
    <row r="40" spans="1:6" x14ac:dyDescent="0.35">
      <c r="A40" s="68" t="s">
        <v>2</v>
      </c>
      <c r="B40" s="68"/>
      <c r="C40" s="68"/>
      <c r="D40" s="68"/>
      <c r="E40" s="68"/>
      <c r="F40" s="68"/>
    </row>
    <row r="41" spans="1:6" x14ac:dyDescent="0.35">
      <c r="D41" s="2" t="s">
        <v>3</v>
      </c>
    </row>
    <row r="42" spans="1:6" ht="21.75" thickBot="1" x14ac:dyDescent="0.4">
      <c r="A42" s="1" t="s">
        <v>26</v>
      </c>
      <c r="D42" s="2">
        <v>2</v>
      </c>
      <c r="F42" s="64">
        <v>11570849.98</v>
      </c>
    </row>
    <row r="43" spans="1:6" ht="21.75" thickTop="1" x14ac:dyDescent="0.35">
      <c r="A43" s="1" t="s">
        <v>27</v>
      </c>
      <c r="D43" s="2"/>
    </row>
    <row r="44" spans="1:6" x14ac:dyDescent="0.35">
      <c r="B44" s="1" t="s">
        <v>28</v>
      </c>
      <c r="D44" s="2"/>
    </row>
    <row r="45" spans="1:6" x14ac:dyDescent="0.35">
      <c r="C45" s="1" t="s">
        <v>29</v>
      </c>
      <c r="D45" s="2">
        <v>10</v>
      </c>
      <c r="F45" s="3">
        <v>1884700</v>
      </c>
    </row>
    <row r="46" spans="1:6" x14ac:dyDescent="0.35">
      <c r="C46" s="1" t="s">
        <v>30</v>
      </c>
      <c r="D46" s="2">
        <v>11</v>
      </c>
      <c r="F46" s="63" t="s">
        <v>69</v>
      </c>
    </row>
    <row r="47" spans="1:6" x14ac:dyDescent="0.35">
      <c r="C47" s="1" t="s">
        <v>31</v>
      </c>
      <c r="D47" s="2"/>
      <c r="F47" s="63" t="s">
        <v>69</v>
      </c>
    </row>
    <row r="48" spans="1:6" x14ac:dyDescent="0.35">
      <c r="C48" s="1" t="s">
        <v>32</v>
      </c>
      <c r="D48" s="2">
        <v>12</v>
      </c>
      <c r="F48" s="3">
        <v>1469491.66</v>
      </c>
    </row>
    <row r="49" spans="1:6" x14ac:dyDescent="0.35">
      <c r="C49" s="1" t="s">
        <v>33</v>
      </c>
      <c r="D49" s="2">
        <v>13</v>
      </c>
      <c r="F49" s="65" t="s">
        <v>69</v>
      </c>
    </row>
    <row r="50" spans="1:6" x14ac:dyDescent="0.35">
      <c r="C50" s="1" t="s">
        <v>34</v>
      </c>
      <c r="D50" s="2"/>
      <c r="F50" s="3">
        <f>SUM(F45:F49)</f>
        <v>3354191.66</v>
      </c>
    </row>
    <row r="51" spans="1:6" x14ac:dyDescent="0.35">
      <c r="B51" s="1" t="s">
        <v>35</v>
      </c>
      <c r="D51" s="2"/>
      <c r="F51" s="3"/>
    </row>
    <row r="52" spans="1:6" x14ac:dyDescent="0.35">
      <c r="C52" s="1" t="s">
        <v>36</v>
      </c>
      <c r="D52" s="2">
        <v>14</v>
      </c>
      <c r="F52" s="63" t="s">
        <v>69</v>
      </c>
    </row>
    <row r="53" spans="1:6" x14ac:dyDescent="0.35">
      <c r="C53" s="1" t="s">
        <v>37</v>
      </c>
      <c r="D53" s="2">
        <v>15</v>
      </c>
      <c r="F53" s="63" t="s">
        <v>69</v>
      </c>
    </row>
    <row r="54" spans="1:6" x14ac:dyDescent="0.35">
      <c r="B54" s="1" t="s">
        <v>38</v>
      </c>
      <c r="D54" s="2"/>
      <c r="F54" s="65" t="s">
        <v>69</v>
      </c>
    </row>
    <row r="55" spans="1:6" x14ac:dyDescent="0.35">
      <c r="B55" s="1" t="s">
        <v>39</v>
      </c>
      <c r="D55" s="2"/>
      <c r="F55" s="3">
        <f>SUM(F50:F54)</f>
        <v>3354191.66</v>
      </c>
    </row>
    <row r="56" spans="1:6" x14ac:dyDescent="0.35">
      <c r="D56" s="2"/>
      <c r="F56" s="3"/>
    </row>
    <row r="57" spans="1:6" x14ac:dyDescent="0.35">
      <c r="A57" s="1" t="s">
        <v>40</v>
      </c>
      <c r="D57" s="2"/>
      <c r="F57" s="3"/>
    </row>
    <row r="58" spans="1:6" x14ac:dyDescent="0.35">
      <c r="B58" s="1" t="s">
        <v>40</v>
      </c>
      <c r="D58" s="2">
        <v>16</v>
      </c>
      <c r="F58" s="3">
        <v>10481224.82</v>
      </c>
    </row>
    <row r="59" spans="1:6" x14ac:dyDescent="0.35">
      <c r="B59" s="1" t="s">
        <v>41</v>
      </c>
      <c r="D59" s="2">
        <v>17</v>
      </c>
      <c r="F59" s="45">
        <v>12767507.85</v>
      </c>
    </row>
    <row r="60" spans="1:6" x14ac:dyDescent="0.35">
      <c r="B60" s="1" t="s">
        <v>42</v>
      </c>
      <c r="D60" s="2"/>
      <c r="F60" s="3">
        <f>SUM(F58:F59)</f>
        <v>23248732.670000002</v>
      </c>
    </row>
    <row r="61" spans="1:6" ht="21.75" thickBot="1" x14ac:dyDescent="0.4">
      <c r="B61" s="1" t="s">
        <v>43</v>
      </c>
      <c r="D61" s="2"/>
      <c r="F61" s="64">
        <f>F55+F60</f>
        <v>26602924.330000002</v>
      </c>
    </row>
    <row r="62" spans="1:6" ht="21.75" thickTop="1" x14ac:dyDescent="0.35">
      <c r="B62" s="1" t="s">
        <v>25</v>
      </c>
    </row>
    <row r="64" spans="1:6" x14ac:dyDescent="0.35">
      <c r="C64" s="2" t="s">
        <v>233</v>
      </c>
    </row>
    <row r="65" spans="3:3" x14ac:dyDescent="0.35">
      <c r="C65" s="2" t="s">
        <v>234</v>
      </c>
    </row>
    <row r="66" spans="3:3" x14ac:dyDescent="0.35">
      <c r="C66" s="2"/>
    </row>
    <row r="67" spans="3:3" x14ac:dyDescent="0.35">
      <c r="C67" s="2" t="s">
        <v>235</v>
      </c>
    </row>
    <row r="68" spans="3:3" x14ac:dyDescent="0.35">
      <c r="C68" s="2" t="s">
        <v>236</v>
      </c>
    </row>
    <row r="69" spans="3:3" x14ac:dyDescent="0.35">
      <c r="C69" s="2"/>
    </row>
    <row r="70" spans="3:3" x14ac:dyDescent="0.35">
      <c r="C70" s="2" t="s">
        <v>237</v>
      </c>
    </row>
    <row r="71" spans="3:3" x14ac:dyDescent="0.35">
      <c r="C71" s="2" t="s">
        <v>238</v>
      </c>
    </row>
    <row r="72" spans="3:3" x14ac:dyDescent="0.35">
      <c r="C72" s="2"/>
    </row>
    <row r="73" spans="3:3" x14ac:dyDescent="0.35">
      <c r="C73" s="2" t="s">
        <v>239</v>
      </c>
    </row>
    <row r="74" spans="3:3" x14ac:dyDescent="0.35">
      <c r="C74" s="2" t="s">
        <v>240</v>
      </c>
    </row>
  </sheetData>
  <mergeCells count="6">
    <mergeCell ref="A38:F38"/>
    <mergeCell ref="A39:F39"/>
    <mergeCell ref="A40:F40"/>
    <mergeCell ref="A1:F1"/>
    <mergeCell ref="A2:F2"/>
    <mergeCell ref="A3:F3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16" sqref="A16"/>
    </sheetView>
  </sheetViews>
  <sheetFormatPr defaultRowHeight="21" x14ac:dyDescent="0.35"/>
  <cols>
    <col min="1" max="1" width="9.375" style="1" customWidth="1"/>
    <col min="2" max="16384" width="9" style="1"/>
  </cols>
  <sheetData>
    <row r="1" spans="1:9" x14ac:dyDescent="0.35">
      <c r="A1" s="68" t="s">
        <v>0</v>
      </c>
      <c r="B1" s="68"/>
      <c r="C1" s="68"/>
      <c r="D1" s="68"/>
      <c r="E1" s="68"/>
      <c r="F1" s="68"/>
      <c r="G1" s="68"/>
      <c r="H1" s="68"/>
      <c r="I1" s="68"/>
    </row>
    <row r="2" spans="1:9" x14ac:dyDescent="0.35">
      <c r="A2" s="68" t="s">
        <v>44</v>
      </c>
      <c r="B2" s="68"/>
      <c r="C2" s="68"/>
      <c r="D2" s="68"/>
      <c r="E2" s="68"/>
      <c r="F2" s="68"/>
      <c r="G2" s="68"/>
      <c r="H2" s="68"/>
      <c r="I2" s="68"/>
    </row>
    <row r="3" spans="1:9" x14ac:dyDescent="0.35">
      <c r="A3" s="68" t="s">
        <v>45</v>
      </c>
      <c r="B3" s="68"/>
      <c r="C3" s="68"/>
      <c r="D3" s="68"/>
      <c r="E3" s="68"/>
      <c r="F3" s="68"/>
      <c r="G3" s="68"/>
      <c r="H3" s="68"/>
      <c r="I3" s="68"/>
    </row>
    <row r="4" spans="1:9" x14ac:dyDescent="0.35">
      <c r="A4" s="5" t="s">
        <v>46</v>
      </c>
    </row>
    <row r="5" spans="1:9" x14ac:dyDescent="0.35">
      <c r="B5" s="1" t="s">
        <v>193</v>
      </c>
    </row>
    <row r="6" spans="1:9" x14ac:dyDescent="0.35">
      <c r="A6" s="1" t="s">
        <v>194</v>
      </c>
    </row>
    <row r="8" spans="1:9" x14ac:dyDescent="0.35">
      <c r="A8" s="5" t="s">
        <v>47</v>
      </c>
    </row>
    <row r="9" spans="1:9" x14ac:dyDescent="0.35">
      <c r="B9" s="1" t="s">
        <v>48</v>
      </c>
    </row>
    <row r="10" spans="1:9" x14ac:dyDescent="0.35">
      <c r="B10" s="1" t="s">
        <v>49</v>
      </c>
    </row>
    <row r="11" spans="1:9" x14ac:dyDescent="0.35">
      <c r="A11" s="1" t="s">
        <v>50</v>
      </c>
    </row>
    <row r="12" spans="1:9" x14ac:dyDescent="0.35">
      <c r="A12" s="1" t="s">
        <v>51</v>
      </c>
    </row>
    <row r="13" spans="1:9" x14ac:dyDescent="0.35">
      <c r="B13" s="1" t="s">
        <v>52</v>
      </c>
    </row>
    <row r="14" spans="1:9" x14ac:dyDescent="0.35">
      <c r="B14" s="1" t="s">
        <v>53</v>
      </c>
    </row>
    <row r="15" spans="1:9" x14ac:dyDescent="0.35">
      <c r="A15" s="1" t="s">
        <v>241</v>
      </c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F11" sqref="F11"/>
    </sheetView>
  </sheetViews>
  <sheetFormatPr defaultRowHeight="21" x14ac:dyDescent="0.35"/>
  <cols>
    <col min="1" max="1" width="25.25" style="1" customWidth="1"/>
    <col min="2" max="2" width="13.625" style="1" customWidth="1"/>
    <col min="3" max="3" width="26.375" style="1" customWidth="1"/>
    <col min="4" max="4" width="15.25" style="1" customWidth="1"/>
    <col min="5" max="16384" width="9" style="1"/>
  </cols>
  <sheetData>
    <row r="1" spans="1:4" x14ac:dyDescent="0.35">
      <c r="A1" s="68" t="s">
        <v>0</v>
      </c>
      <c r="B1" s="68"/>
      <c r="C1" s="68"/>
      <c r="D1" s="68"/>
    </row>
    <row r="2" spans="1:4" x14ac:dyDescent="0.35">
      <c r="A2" s="68" t="s">
        <v>44</v>
      </c>
      <c r="B2" s="68"/>
      <c r="C2" s="68"/>
      <c r="D2" s="68"/>
    </row>
    <row r="3" spans="1:4" x14ac:dyDescent="0.35">
      <c r="A3" s="68" t="s">
        <v>54</v>
      </c>
      <c r="B3" s="68"/>
      <c r="C3" s="68"/>
      <c r="D3" s="68"/>
    </row>
    <row r="4" spans="1:4" x14ac:dyDescent="0.35">
      <c r="A4" s="5" t="s">
        <v>55</v>
      </c>
    </row>
    <row r="6" spans="1:4" x14ac:dyDescent="0.35">
      <c r="A6" s="23" t="s">
        <v>56</v>
      </c>
      <c r="B6" s="23" t="s">
        <v>57</v>
      </c>
      <c r="C6" s="69" t="s">
        <v>58</v>
      </c>
      <c r="D6" s="70"/>
    </row>
    <row r="7" spans="1:4" x14ac:dyDescent="0.35">
      <c r="A7" s="25"/>
      <c r="B7" s="25"/>
      <c r="C7" s="25" t="s">
        <v>59</v>
      </c>
      <c r="D7" s="28" t="s">
        <v>60</v>
      </c>
    </row>
    <row r="8" spans="1:4" x14ac:dyDescent="0.35">
      <c r="A8" s="15" t="s">
        <v>61</v>
      </c>
      <c r="B8" s="15"/>
      <c r="C8" s="15"/>
      <c r="D8" s="14"/>
    </row>
    <row r="9" spans="1:4" x14ac:dyDescent="0.35">
      <c r="A9" s="39" t="s">
        <v>62</v>
      </c>
      <c r="B9" s="53">
        <v>1000000</v>
      </c>
      <c r="C9" s="39" t="s">
        <v>173</v>
      </c>
      <c r="D9" s="20">
        <v>7670149.9800000004</v>
      </c>
    </row>
    <row r="10" spans="1:4" x14ac:dyDescent="0.35">
      <c r="A10" s="39" t="s">
        <v>63</v>
      </c>
      <c r="B10" s="53">
        <v>2466200</v>
      </c>
      <c r="C10" s="39" t="s">
        <v>40</v>
      </c>
      <c r="D10" s="20">
        <v>2541800</v>
      </c>
    </row>
    <row r="11" spans="1:4" x14ac:dyDescent="0.35">
      <c r="A11" s="39"/>
      <c r="B11" s="39"/>
      <c r="C11" s="39" t="s">
        <v>41</v>
      </c>
      <c r="D11" s="21" t="s">
        <v>69</v>
      </c>
    </row>
    <row r="12" spans="1:4" x14ac:dyDescent="0.35">
      <c r="A12" s="39" t="s">
        <v>178</v>
      </c>
      <c r="B12" s="39"/>
      <c r="C12" s="39" t="s">
        <v>174</v>
      </c>
      <c r="D12" s="21" t="s">
        <v>69</v>
      </c>
    </row>
    <row r="13" spans="1:4" x14ac:dyDescent="0.35">
      <c r="A13" s="39" t="s">
        <v>179</v>
      </c>
      <c r="B13" s="53">
        <v>604100</v>
      </c>
      <c r="C13" s="39" t="s">
        <v>175</v>
      </c>
      <c r="D13" s="21" t="s">
        <v>69</v>
      </c>
    </row>
    <row r="14" spans="1:4" x14ac:dyDescent="0.35">
      <c r="A14" s="39" t="s">
        <v>180</v>
      </c>
      <c r="B14" s="53">
        <v>1157689.98</v>
      </c>
      <c r="C14" s="39" t="s">
        <v>177</v>
      </c>
      <c r="D14" s="20">
        <v>458900</v>
      </c>
    </row>
    <row r="15" spans="1:4" x14ac:dyDescent="0.35">
      <c r="A15" s="39" t="s">
        <v>181</v>
      </c>
      <c r="B15" s="53">
        <v>53400</v>
      </c>
      <c r="C15" s="39" t="s">
        <v>176</v>
      </c>
      <c r="D15" s="20">
        <v>900000</v>
      </c>
    </row>
    <row r="16" spans="1:4" x14ac:dyDescent="0.35">
      <c r="A16" s="39" t="s">
        <v>182</v>
      </c>
      <c r="B16" s="53">
        <v>1290175</v>
      </c>
      <c r="C16" s="39"/>
      <c r="D16" s="20"/>
    </row>
    <row r="17" spans="1:4" x14ac:dyDescent="0.35">
      <c r="A17" s="39" t="s">
        <v>183</v>
      </c>
      <c r="B17" s="53">
        <v>33800</v>
      </c>
      <c r="C17" s="39"/>
      <c r="D17" s="20"/>
    </row>
    <row r="18" spans="1:4" x14ac:dyDescent="0.35">
      <c r="A18" s="39" t="s">
        <v>184</v>
      </c>
      <c r="B18" s="53">
        <v>3192200</v>
      </c>
      <c r="C18" s="39"/>
      <c r="D18" s="20"/>
    </row>
    <row r="19" spans="1:4" x14ac:dyDescent="0.35">
      <c r="A19" s="39" t="s">
        <v>185</v>
      </c>
      <c r="B19" s="53">
        <v>55000</v>
      </c>
      <c r="C19" s="39"/>
      <c r="D19" s="20"/>
    </row>
    <row r="20" spans="1:4" x14ac:dyDescent="0.35">
      <c r="A20" s="39" t="s">
        <v>186</v>
      </c>
      <c r="B20" s="53">
        <v>307545</v>
      </c>
      <c r="C20" s="39"/>
      <c r="D20" s="20"/>
    </row>
    <row r="21" spans="1:4" x14ac:dyDescent="0.35">
      <c r="A21" s="39" t="s">
        <v>187</v>
      </c>
      <c r="B21" s="53">
        <v>75000</v>
      </c>
      <c r="C21" s="39"/>
      <c r="D21" s="20"/>
    </row>
    <row r="22" spans="1:4" x14ac:dyDescent="0.35">
      <c r="A22" s="39" t="s">
        <v>188</v>
      </c>
      <c r="B22" s="53">
        <v>59500</v>
      </c>
      <c r="C22" s="39"/>
      <c r="D22" s="20"/>
    </row>
    <row r="23" spans="1:4" x14ac:dyDescent="0.35">
      <c r="A23" s="39" t="s">
        <v>189</v>
      </c>
      <c r="B23" s="53">
        <v>922940</v>
      </c>
      <c r="C23" s="39"/>
      <c r="D23" s="20"/>
    </row>
    <row r="24" spans="1:4" x14ac:dyDescent="0.35">
      <c r="A24" s="39" t="s">
        <v>190</v>
      </c>
      <c r="B24" s="53">
        <v>55800</v>
      </c>
      <c r="C24" s="39"/>
      <c r="D24" s="20"/>
    </row>
    <row r="25" spans="1:4" x14ac:dyDescent="0.35">
      <c r="A25" s="39" t="s">
        <v>191</v>
      </c>
      <c r="B25" s="53">
        <v>282900</v>
      </c>
      <c r="C25" s="39"/>
      <c r="D25" s="20"/>
    </row>
    <row r="26" spans="1:4" x14ac:dyDescent="0.35">
      <c r="A26" s="39" t="s">
        <v>192</v>
      </c>
      <c r="B26" s="53">
        <v>14600</v>
      </c>
      <c r="C26" s="39"/>
      <c r="D26" s="20"/>
    </row>
    <row r="27" spans="1:4" x14ac:dyDescent="0.35">
      <c r="A27" s="39"/>
      <c r="B27" s="16"/>
      <c r="C27" s="39"/>
      <c r="D27" s="55"/>
    </row>
    <row r="28" spans="1:4" x14ac:dyDescent="0.35">
      <c r="A28" s="16" t="s">
        <v>68</v>
      </c>
      <c r="B28" s="54">
        <f>SUM(B9:B27)</f>
        <v>11570849.98</v>
      </c>
      <c r="C28" s="16"/>
      <c r="D28" s="26">
        <f>SUM(D9:D27)</f>
        <v>11570849.98</v>
      </c>
    </row>
    <row r="29" spans="1:4" x14ac:dyDescent="0.35">
      <c r="A29" s="1" t="s">
        <v>172</v>
      </c>
    </row>
  </sheetData>
  <mergeCells count="4">
    <mergeCell ref="A1:D1"/>
    <mergeCell ref="A2:D2"/>
    <mergeCell ref="A3:D3"/>
    <mergeCell ref="C6:D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selection sqref="A1:H1"/>
    </sheetView>
  </sheetViews>
  <sheetFormatPr defaultRowHeight="21" x14ac:dyDescent="0.35"/>
  <cols>
    <col min="1" max="5" width="9" style="1"/>
    <col min="6" max="6" width="12.75" style="1" customWidth="1"/>
    <col min="7" max="7" width="13.375" style="1" bestFit="1" customWidth="1"/>
    <col min="8" max="16384" width="9" style="1"/>
  </cols>
  <sheetData>
    <row r="1" spans="1:8" x14ac:dyDescent="0.35">
      <c r="A1" s="68" t="s">
        <v>0</v>
      </c>
      <c r="B1" s="68"/>
      <c r="C1" s="68"/>
      <c r="D1" s="68"/>
      <c r="E1" s="68"/>
      <c r="F1" s="68"/>
      <c r="G1" s="68"/>
      <c r="H1" s="68"/>
    </row>
    <row r="2" spans="1:8" x14ac:dyDescent="0.35">
      <c r="A2" s="68" t="s">
        <v>44</v>
      </c>
      <c r="B2" s="68"/>
      <c r="C2" s="68"/>
      <c r="D2" s="68"/>
      <c r="E2" s="68"/>
      <c r="F2" s="68"/>
      <c r="G2" s="68"/>
      <c r="H2" s="68"/>
    </row>
    <row r="3" spans="1:8" x14ac:dyDescent="0.35">
      <c r="A3" s="68" t="s">
        <v>45</v>
      </c>
      <c r="B3" s="68"/>
      <c r="C3" s="68"/>
      <c r="D3" s="68"/>
      <c r="E3" s="68"/>
      <c r="F3" s="68"/>
      <c r="G3" s="68"/>
      <c r="H3" s="68"/>
    </row>
    <row r="5" spans="1:8" x14ac:dyDescent="0.35">
      <c r="A5" s="5" t="s">
        <v>64</v>
      </c>
    </row>
    <row r="6" spans="1:8" x14ac:dyDescent="0.35">
      <c r="B6" s="1" t="s">
        <v>65</v>
      </c>
      <c r="G6" s="4" t="s">
        <v>69</v>
      </c>
    </row>
    <row r="7" spans="1:8" x14ac:dyDescent="0.35">
      <c r="B7" s="1" t="s">
        <v>66</v>
      </c>
      <c r="F7" s="1">
        <v>8160356382</v>
      </c>
      <c r="G7" s="3">
        <v>4668325</v>
      </c>
    </row>
    <row r="8" spans="1:8" x14ac:dyDescent="0.35">
      <c r="B8" s="1" t="s">
        <v>67</v>
      </c>
      <c r="F8" s="1">
        <v>1952885484</v>
      </c>
      <c r="G8" s="3">
        <v>21110872.82</v>
      </c>
    </row>
    <row r="9" spans="1:8" x14ac:dyDescent="0.35">
      <c r="B9" s="1" t="s">
        <v>67</v>
      </c>
      <c r="F9" s="1">
        <v>1952813091</v>
      </c>
      <c r="G9" s="3">
        <v>768299.51</v>
      </c>
    </row>
    <row r="10" spans="1:8" x14ac:dyDescent="0.35">
      <c r="B10" s="1" t="s">
        <v>68</v>
      </c>
      <c r="G10" s="3">
        <f>SUM(G7:G9)</f>
        <v>26547497.330000002</v>
      </c>
    </row>
    <row r="12" spans="1:8" x14ac:dyDescent="0.35">
      <c r="A12" s="5" t="s">
        <v>70</v>
      </c>
    </row>
    <row r="13" spans="1:8" x14ac:dyDescent="0.35">
      <c r="B13" s="1" t="s">
        <v>71</v>
      </c>
      <c r="G13" s="4" t="s">
        <v>69</v>
      </c>
    </row>
    <row r="14" spans="1:8" x14ac:dyDescent="0.35">
      <c r="G14" s="4"/>
    </row>
    <row r="15" spans="1:8" x14ac:dyDescent="0.35">
      <c r="B15" s="1" t="s">
        <v>68</v>
      </c>
      <c r="G15" s="4" t="s">
        <v>69</v>
      </c>
    </row>
    <row r="17" spans="1:7" x14ac:dyDescent="0.35">
      <c r="A17" s="5"/>
    </row>
    <row r="20" spans="1:7" x14ac:dyDescent="0.35">
      <c r="G20" s="4"/>
    </row>
    <row r="35" spans="1:8" x14ac:dyDescent="0.35">
      <c r="A35" s="68" t="s">
        <v>0</v>
      </c>
      <c r="B35" s="68"/>
      <c r="C35" s="68"/>
      <c r="D35" s="68"/>
      <c r="E35" s="68"/>
      <c r="F35" s="68"/>
      <c r="G35" s="68"/>
      <c r="H35" s="68"/>
    </row>
    <row r="36" spans="1:8" x14ac:dyDescent="0.35">
      <c r="A36" s="68" t="s">
        <v>44</v>
      </c>
      <c r="B36" s="68"/>
      <c r="C36" s="68"/>
      <c r="D36" s="68"/>
      <c r="E36" s="68"/>
      <c r="F36" s="68"/>
      <c r="G36" s="68"/>
      <c r="H36" s="68"/>
    </row>
    <row r="37" spans="1:8" x14ac:dyDescent="0.35">
      <c r="A37" s="68" t="s">
        <v>45</v>
      </c>
      <c r="B37" s="68"/>
      <c r="C37" s="68"/>
      <c r="D37" s="68"/>
      <c r="E37" s="68"/>
      <c r="F37" s="68"/>
      <c r="G37" s="68"/>
      <c r="H37" s="68"/>
    </row>
    <row r="38" spans="1:8" x14ac:dyDescent="0.35">
      <c r="A38" s="2"/>
      <c r="B38" s="2"/>
      <c r="C38" s="2"/>
      <c r="D38" s="2"/>
      <c r="E38" s="2"/>
      <c r="F38" s="2"/>
      <c r="G38" s="2"/>
      <c r="H38" s="2"/>
    </row>
    <row r="39" spans="1:8" x14ac:dyDescent="0.35">
      <c r="A39" s="5" t="s">
        <v>72</v>
      </c>
    </row>
    <row r="41" spans="1:8" x14ac:dyDescent="0.35">
      <c r="B41" s="69" t="s">
        <v>73</v>
      </c>
      <c r="C41" s="71"/>
      <c r="D41" s="70"/>
      <c r="E41" s="13" t="s">
        <v>74</v>
      </c>
      <c r="F41" s="13" t="s">
        <v>75</v>
      </c>
      <c r="G41" s="12" t="s">
        <v>60</v>
      </c>
    </row>
    <row r="42" spans="1:8" x14ac:dyDescent="0.35">
      <c r="B42" s="6" t="s">
        <v>76</v>
      </c>
      <c r="C42" s="7"/>
      <c r="D42" s="14"/>
      <c r="E42" s="15"/>
      <c r="F42" s="15"/>
      <c r="G42" s="8" t="s">
        <v>69</v>
      </c>
    </row>
    <row r="43" spans="1:8" x14ac:dyDescent="0.35">
      <c r="B43" s="9"/>
      <c r="C43" s="10"/>
      <c r="D43" s="11"/>
      <c r="E43" s="16"/>
      <c r="F43" s="16"/>
      <c r="G43" s="11"/>
    </row>
    <row r="44" spans="1:8" x14ac:dyDescent="0.35">
      <c r="B44" s="6" t="s">
        <v>77</v>
      </c>
      <c r="C44" s="7"/>
      <c r="D44" s="14"/>
      <c r="E44" s="23">
        <v>2541</v>
      </c>
      <c r="F44" s="23">
        <v>15</v>
      </c>
      <c r="G44" s="17">
        <v>647</v>
      </c>
    </row>
    <row r="45" spans="1:8" x14ac:dyDescent="0.35">
      <c r="B45" s="18"/>
      <c r="C45" s="19"/>
      <c r="D45" s="22"/>
      <c r="E45" s="24">
        <v>2542</v>
      </c>
      <c r="F45" s="24">
        <v>22</v>
      </c>
      <c r="G45" s="20">
        <v>967</v>
      </c>
    </row>
    <row r="46" spans="1:8" x14ac:dyDescent="0.35">
      <c r="B46" s="18"/>
      <c r="C46" s="19"/>
      <c r="D46" s="22"/>
      <c r="E46" s="24">
        <v>2543</v>
      </c>
      <c r="F46" s="24">
        <v>29</v>
      </c>
      <c r="G46" s="20">
        <v>1265</v>
      </c>
    </row>
    <row r="47" spans="1:8" x14ac:dyDescent="0.35">
      <c r="B47" s="18"/>
      <c r="C47" s="19"/>
      <c r="D47" s="22"/>
      <c r="E47" s="24">
        <v>2544</v>
      </c>
      <c r="F47" s="24">
        <v>40</v>
      </c>
      <c r="G47" s="20">
        <v>1729</v>
      </c>
    </row>
    <row r="48" spans="1:8" x14ac:dyDescent="0.35">
      <c r="B48" s="18"/>
      <c r="C48" s="19"/>
      <c r="D48" s="22"/>
      <c r="E48" s="24">
        <v>2546</v>
      </c>
      <c r="F48" s="24">
        <v>8</v>
      </c>
      <c r="G48" s="20">
        <v>264</v>
      </c>
    </row>
    <row r="49" spans="2:7" x14ac:dyDescent="0.35">
      <c r="B49" s="18"/>
      <c r="C49" s="19"/>
      <c r="D49" s="22"/>
      <c r="E49" s="24">
        <v>2547</v>
      </c>
      <c r="F49" s="24">
        <v>11</v>
      </c>
      <c r="G49" s="20">
        <v>319</v>
      </c>
    </row>
    <row r="50" spans="2:7" x14ac:dyDescent="0.35">
      <c r="B50" s="18"/>
      <c r="C50" s="19"/>
      <c r="D50" s="22"/>
      <c r="E50" s="24">
        <v>2548</v>
      </c>
      <c r="F50" s="24">
        <v>15</v>
      </c>
      <c r="G50" s="20">
        <v>425</v>
      </c>
    </row>
    <row r="51" spans="2:7" x14ac:dyDescent="0.35">
      <c r="B51" s="18"/>
      <c r="C51" s="19"/>
      <c r="D51" s="22"/>
      <c r="E51" s="24">
        <v>2549</v>
      </c>
      <c r="F51" s="24">
        <v>30</v>
      </c>
      <c r="G51" s="20">
        <v>959</v>
      </c>
    </row>
    <row r="52" spans="2:7" x14ac:dyDescent="0.35">
      <c r="B52" s="18"/>
      <c r="C52" s="19"/>
      <c r="D52" s="22"/>
      <c r="E52" s="24">
        <v>2550</v>
      </c>
      <c r="F52" s="24">
        <v>30</v>
      </c>
      <c r="G52" s="20">
        <v>859</v>
      </c>
    </row>
    <row r="53" spans="2:7" x14ac:dyDescent="0.35">
      <c r="B53" s="18"/>
      <c r="C53" s="19"/>
      <c r="D53" s="22"/>
      <c r="E53" s="24">
        <v>2551</v>
      </c>
      <c r="F53" s="24">
        <v>59</v>
      </c>
      <c r="G53" s="20">
        <v>1515</v>
      </c>
    </row>
    <row r="54" spans="2:7" x14ac:dyDescent="0.35">
      <c r="B54" s="18"/>
      <c r="C54" s="19"/>
      <c r="D54" s="22"/>
      <c r="E54" s="24">
        <v>2552</v>
      </c>
      <c r="F54" s="24">
        <v>106</v>
      </c>
      <c r="G54" s="20">
        <v>3024</v>
      </c>
    </row>
    <row r="55" spans="2:7" x14ac:dyDescent="0.35">
      <c r="B55" s="18"/>
      <c r="C55" s="19"/>
      <c r="D55" s="22"/>
      <c r="E55" s="24">
        <v>2553</v>
      </c>
      <c r="F55" s="24" t="s">
        <v>69</v>
      </c>
      <c r="G55" s="21" t="s">
        <v>69</v>
      </c>
    </row>
    <row r="56" spans="2:7" x14ac:dyDescent="0.35">
      <c r="B56" s="18"/>
      <c r="C56" s="19"/>
      <c r="D56" s="22"/>
      <c r="E56" s="24">
        <v>2554</v>
      </c>
      <c r="F56" s="24">
        <v>79</v>
      </c>
      <c r="G56" s="20">
        <v>2281</v>
      </c>
    </row>
    <row r="57" spans="2:7" x14ac:dyDescent="0.35">
      <c r="B57" s="18"/>
      <c r="C57" s="19"/>
      <c r="D57" s="22"/>
      <c r="E57" s="24">
        <v>2555</v>
      </c>
      <c r="F57" s="24">
        <v>141</v>
      </c>
      <c r="G57" s="20">
        <v>4697</v>
      </c>
    </row>
    <row r="58" spans="2:7" x14ac:dyDescent="0.35">
      <c r="B58" s="18"/>
      <c r="C58" s="19"/>
      <c r="D58" s="22"/>
      <c r="E58" s="24">
        <v>2556</v>
      </c>
      <c r="F58" s="24">
        <v>302</v>
      </c>
      <c r="G58" s="20">
        <v>11299</v>
      </c>
    </row>
    <row r="59" spans="2:7" x14ac:dyDescent="0.35">
      <c r="B59" s="18"/>
      <c r="C59" s="19"/>
      <c r="D59" s="22"/>
      <c r="E59" s="24">
        <v>2557</v>
      </c>
      <c r="F59" s="24" t="s">
        <v>69</v>
      </c>
      <c r="G59" s="21" t="s">
        <v>69</v>
      </c>
    </row>
    <row r="60" spans="2:7" x14ac:dyDescent="0.35">
      <c r="B60" s="9"/>
      <c r="C60" s="10"/>
      <c r="D60" s="11"/>
      <c r="E60" s="25">
        <v>2558</v>
      </c>
      <c r="F60" s="25">
        <v>353</v>
      </c>
      <c r="G60" s="26">
        <v>13732</v>
      </c>
    </row>
    <row r="61" spans="2:7" x14ac:dyDescent="0.35">
      <c r="B61" s="72" t="s">
        <v>68</v>
      </c>
      <c r="C61" s="73"/>
      <c r="D61" s="73"/>
      <c r="E61" s="73"/>
      <c r="F61" s="74"/>
      <c r="G61" s="27">
        <f>SUM(G44:G60)</f>
        <v>43982</v>
      </c>
    </row>
    <row r="62" spans="2:7" x14ac:dyDescent="0.35">
      <c r="B62" s="6" t="s">
        <v>78</v>
      </c>
      <c r="C62" s="7"/>
      <c r="D62" s="14"/>
      <c r="E62" s="15"/>
      <c r="F62" s="15"/>
      <c r="G62" s="8" t="s">
        <v>69</v>
      </c>
    </row>
    <row r="63" spans="2:7" x14ac:dyDescent="0.35">
      <c r="B63" s="9"/>
      <c r="C63" s="10"/>
      <c r="D63" s="11"/>
      <c r="E63" s="16"/>
      <c r="F63" s="16"/>
      <c r="G63" s="11"/>
    </row>
    <row r="64" spans="2:7" x14ac:dyDescent="0.35">
      <c r="B64" s="72" t="s">
        <v>103</v>
      </c>
      <c r="C64" s="73"/>
      <c r="D64" s="73"/>
      <c r="E64" s="73"/>
      <c r="F64" s="74"/>
      <c r="G64" s="29">
        <f>SUM(G61)</f>
        <v>43982</v>
      </c>
    </row>
    <row r="69" spans="1:8" x14ac:dyDescent="0.35">
      <c r="A69" s="68" t="s">
        <v>0</v>
      </c>
      <c r="B69" s="68"/>
      <c r="C69" s="68"/>
      <c r="D69" s="68"/>
      <c r="E69" s="68"/>
      <c r="F69" s="68"/>
      <c r="G69" s="68"/>
      <c r="H69" s="68"/>
    </row>
    <row r="70" spans="1:8" x14ac:dyDescent="0.35">
      <c r="A70" s="68" t="s">
        <v>44</v>
      </c>
      <c r="B70" s="68"/>
      <c r="C70" s="68"/>
      <c r="D70" s="68"/>
      <c r="E70" s="68"/>
      <c r="F70" s="68"/>
      <c r="G70" s="68"/>
      <c r="H70" s="68"/>
    </row>
    <row r="71" spans="1:8" x14ac:dyDescent="0.35">
      <c r="A71" s="68" t="s">
        <v>45</v>
      </c>
      <c r="B71" s="68"/>
      <c r="C71" s="68"/>
      <c r="D71" s="68"/>
      <c r="E71" s="68"/>
      <c r="F71" s="68"/>
      <c r="G71" s="68"/>
      <c r="H71" s="68"/>
    </row>
    <row r="73" spans="1:8" x14ac:dyDescent="0.35">
      <c r="A73" s="5" t="s">
        <v>79</v>
      </c>
    </row>
    <row r="74" spans="1:8" x14ac:dyDescent="0.35">
      <c r="B74" s="1" t="s">
        <v>80</v>
      </c>
    </row>
    <row r="75" spans="1:8" x14ac:dyDescent="0.35">
      <c r="B75" s="1" t="s">
        <v>81</v>
      </c>
    </row>
    <row r="76" spans="1:8" x14ac:dyDescent="0.35">
      <c r="B76" s="1" t="s">
        <v>68</v>
      </c>
      <c r="G76" s="4" t="s">
        <v>82</v>
      </c>
    </row>
    <row r="78" spans="1:8" x14ac:dyDescent="0.35">
      <c r="A78" s="5" t="s">
        <v>85</v>
      </c>
    </row>
    <row r="79" spans="1:8" x14ac:dyDescent="0.35">
      <c r="B79" s="1" t="s">
        <v>83</v>
      </c>
    </row>
    <row r="80" spans="1:8" x14ac:dyDescent="0.35">
      <c r="B80" s="1" t="s">
        <v>84</v>
      </c>
    </row>
    <row r="81" spans="1:7" x14ac:dyDescent="0.35">
      <c r="B81" s="1" t="s">
        <v>68</v>
      </c>
      <c r="G81" s="4" t="s">
        <v>69</v>
      </c>
    </row>
    <row r="83" spans="1:7" x14ac:dyDescent="0.35">
      <c r="A83" s="5" t="s">
        <v>86</v>
      </c>
    </row>
    <row r="84" spans="1:7" x14ac:dyDescent="0.35">
      <c r="B84" s="1" t="s">
        <v>87</v>
      </c>
    </row>
    <row r="85" spans="1:7" x14ac:dyDescent="0.35">
      <c r="B85" s="1" t="s">
        <v>88</v>
      </c>
    </row>
    <row r="86" spans="1:7" x14ac:dyDescent="0.35">
      <c r="B86" s="1" t="s">
        <v>68</v>
      </c>
      <c r="G86" s="4" t="s">
        <v>69</v>
      </c>
    </row>
    <row r="88" spans="1:7" x14ac:dyDescent="0.35">
      <c r="A88" s="5" t="s">
        <v>89</v>
      </c>
    </row>
    <row r="89" spans="1:7" x14ac:dyDescent="0.35">
      <c r="B89" s="1" t="s">
        <v>90</v>
      </c>
    </row>
    <row r="90" spans="1:7" x14ac:dyDescent="0.35">
      <c r="B90" s="1" t="s">
        <v>91</v>
      </c>
    </row>
    <row r="91" spans="1:7" x14ac:dyDescent="0.35">
      <c r="B91" s="1" t="s">
        <v>88</v>
      </c>
    </row>
    <row r="92" spans="1:7" x14ac:dyDescent="0.35">
      <c r="B92" s="1" t="s">
        <v>68</v>
      </c>
      <c r="G92" s="4" t="s">
        <v>69</v>
      </c>
    </row>
  </sheetData>
  <mergeCells count="12">
    <mergeCell ref="A37:H37"/>
    <mergeCell ref="A69:H69"/>
    <mergeCell ref="A70:H70"/>
    <mergeCell ref="A71:H71"/>
    <mergeCell ref="B41:D41"/>
    <mergeCell ref="B61:F61"/>
    <mergeCell ref="B64:F64"/>
    <mergeCell ref="A1:H1"/>
    <mergeCell ref="A2:H2"/>
    <mergeCell ref="A3:H3"/>
    <mergeCell ref="A35:H35"/>
    <mergeCell ref="A36:H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H42" sqref="H42"/>
    </sheetView>
  </sheetViews>
  <sheetFormatPr defaultRowHeight="21" x14ac:dyDescent="0.35"/>
  <cols>
    <col min="1" max="1" width="11.875" style="1" customWidth="1"/>
    <col min="2" max="2" width="12.25" style="1" customWidth="1"/>
    <col min="3" max="3" width="12" style="1" customWidth="1"/>
    <col min="4" max="4" width="9" style="1"/>
    <col min="5" max="5" width="16.125" style="1" customWidth="1"/>
    <col min="6" max="6" width="17.375" style="1" customWidth="1"/>
    <col min="7" max="7" width="11" style="1" customWidth="1"/>
    <col min="8" max="16384" width="9" style="1"/>
  </cols>
  <sheetData>
    <row r="1" spans="1:8" x14ac:dyDescent="0.35">
      <c r="A1" s="68" t="s">
        <v>0</v>
      </c>
      <c r="B1" s="68"/>
      <c r="C1" s="68"/>
      <c r="D1" s="68"/>
      <c r="E1" s="68"/>
      <c r="F1" s="68"/>
      <c r="G1" s="68"/>
      <c r="H1" s="38"/>
    </row>
    <row r="2" spans="1:8" x14ac:dyDescent="0.35">
      <c r="A2" s="68" t="s">
        <v>44</v>
      </c>
      <c r="B2" s="68"/>
      <c r="C2" s="68"/>
      <c r="D2" s="68"/>
      <c r="E2" s="68"/>
      <c r="F2" s="68"/>
      <c r="G2" s="68"/>
      <c r="H2" s="38"/>
    </row>
    <row r="3" spans="1:8" x14ac:dyDescent="0.35">
      <c r="A3" s="68" t="s">
        <v>45</v>
      </c>
      <c r="B3" s="68"/>
      <c r="C3" s="68"/>
      <c r="D3" s="68"/>
      <c r="E3" s="68"/>
      <c r="F3" s="68"/>
      <c r="G3" s="68"/>
      <c r="H3" s="38"/>
    </row>
    <row r="4" spans="1:8" x14ac:dyDescent="0.35">
      <c r="A4" s="5" t="s">
        <v>92</v>
      </c>
    </row>
    <row r="6" spans="1:8" x14ac:dyDescent="0.35">
      <c r="A6" s="41" t="s">
        <v>93</v>
      </c>
      <c r="B6" s="41" t="s">
        <v>94</v>
      </c>
      <c r="C6" s="41" t="s">
        <v>95</v>
      </c>
      <c r="D6" s="41" t="s">
        <v>96</v>
      </c>
      <c r="E6" s="41" t="s">
        <v>97</v>
      </c>
      <c r="F6" s="41" t="s">
        <v>71</v>
      </c>
      <c r="G6" s="41" t="s">
        <v>60</v>
      </c>
    </row>
    <row r="7" spans="1:8" x14ac:dyDescent="0.35">
      <c r="A7" s="42"/>
      <c r="B7" s="42"/>
      <c r="C7" s="42"/>
      <c r="D7" s="42"/>
      <c r="E7" s="42"/>
      <c r="F7" s="42"/>
      <c r="G7" s="42"/>
    </row>
    <row r="8" spans="1:8" x14ac:dyDescent="0.35">
      <c r="A8" s="31" t="s">
        <v>98</v>
      </c>
      <c r="B8" s="31" t="s">
        <v>100</v>
      </c>
      <c r="C8" s="31" t="s">
        <v>99</v>
      </c>
      <c r="D8" s="31" t="s">
        <v>132</v>
      </c>
      <c r="E8" s="32" t="s">
        <v>133</v>
      </c>
      <c r="F8" s="31" t="s">
        <v>135</v>
      </c>
      <c r="G8" s="31"/>
    </row>
    <row r="9" spans="1:8" x14ac:dyDescent="0.35">
      <c r="A9" s="31"/>
      <c r="B9" s="31"/>
      <c r="C9" s="31"/>
      <c r="D9" s="31"/>
      <c r="E9" s="33" t="s">
        <v>134</v>
      </c>
      <c r="F9" s="31" t="s">
        <v>136</v>
      </c>
      <c r="G9" s="35">
        <v>580000</v>
      </c>
    </row>
    <row r="10" spans="1:8" x14ac:dyDescent="0.35">
      <c r="A10" s="31" t="s">
        <v>98</v>
      </c>
      <c r="B10" s="31" t="s">
        <v>100</v>
      </c>
      <c r="C10" s="31" t="s">
        <v>137</v>
      </c>
      <c r="D10" s="31" t="s">
        <v>132</v>
      </c>
      <c r="E10" s="32" t="s">
        <v>133</v>
      </c>
      <c r="F10" s="31" t="s">
        <v>135</v>
      </c>
      <c r="G10" s="35"/>
    </row>
    <row r="11" spans="1:8" x14ac:dyDescent="0.35">
      <c r="A11" s="31"/>
      <c r="B11" s="31"/>
      <c r="C11" s="31"/>
      <c r="D11" s="31"/>
      <c r="E11" s="33" t="s">
        <v>134</v>
      </c>
      <c r="F11" s="31" t="s">
        <v>136</v>
      </c>
      <c r="G11" s="35">
        <v>300000</v>
      </c>
    </row>
    <row r="12" spans="1:8" x14ac:dyDescent="0.35">
      <c r="A12" s="31" t="s">
        <v>98</v>
      </c>
      <c r="B12" s="31" t="s">
        <v>121</v>
      </c>
      <c r="C12" s="32" t="s">
        <v>138</v>
      </c>
      <c r="D12" s="31" t="s">
        <v>132</v>
      </c>
      <c r="E12" s="32" t="s">
        <v>133</v>
      </c>
      <c r="F12" s="31" t="s">
        <v>135</v>
      </c>
      <c r="G12" s="35"/>
    </row>
    <row r="13" spans="1:8" x14ac:dyDescent="0.35">
      <c r="A13" s="31"/>
      <c r="B13" s="31"/>
      <c r="C13" s="33" t="s">
        <v>121</v>
      </c>
      <c r="D13" s="31"/>
      <c r="E13" s="33" t="s">
        <v>134</v>
      </c>
      <c r="F13" s="31" t="s">
        <v>136</v>
      </c>
      <c r="G13" s="35">
        <v>300000</v>
      </c>
    </row>
    <row r="14" spans="1:8" x14ac:dyDescent="0.35">
      <c r="A14" s="30"/>
      <c r="B14" s="30"/>
      <c r="C14" s="34"/>
      <c r="D14" s="30"/>
      <c r="E14" s="34"/>
      <c r="F14" s="30"/>
      <c r="G14" s="36"/>
    </row>
    <row r="15" spans="1:8" x14ac:dyDescent="0.35">
      <c r="A15" s="31" t="s">
        <v>98</v>
      </c>
      <c r="B15" s="31" t="s">
        <v>100</v>
      </c>
      <c r="C15" s="31" t="s">
        <v>99</v>
      </c>
      <c r="D15" s="31" t="s">
        <v>101</v>
      </c>
      <c r="E15" s="31" t="s">
        <v>107</v>
      </c>
      <c r="F15" s="31" t="s">
        <v>102</v>
      </c>
      <c r="G15" s="35">
        <v>6000</v>
      </c>
    </row>
    <row r="16" spans="1:8" x14ac:dyDescent="0.35">
      <c r="A16" s="31"/>
      <c r="B16" s="31"/>
      <c r="C16" s="31"/>
      <c r="D16" s="31"/>
      <c r="E16" s="31" t="s">
        <v>108</v>
      </c>
      <c r="F16" s="31" t="s">
        <v>104</v>
      </c>
      <c r="G16" s="35"/>
    </row>
    <row r="17" spans="1:7" x14ac:dyDescent="0.35">
      <c r="A17" s="31" t="s">
        <v>98</v>
      </c>
      <c r="B17" s="31" t="s">
        <v>100</v>
      </c>
      <c r="C17" s="31" t="s">
        <v>99</v>
      </c>
      <c r="D17" s="31" t="s">
        <v>101</v>
      </c>
      <c r="E17" s="31" t="s">
        <v>107</v>
      </c>
      <c r="F17" s="31" t="s">
        <v>105</v>
      </c>
      <c r="G17" s="35">
        <v>6000</v>
      </c>
    </row>
    <row r="18" spans="1:7" x14ac:dyDescent="0.35">
      <c r="A18" s="31"/>
      <c r="B18" s="31"/>
      <c r="C18" s="31"/>
      <c r="D18" s="31"/>
      <c r="E18" s="31" t="s">
        <v>108</v>
      </c>
      <c r="F18" s="31" t="s">
        <v>106</v>
      </c>
      <c r="G18" s="31"/>
    </row>
    <row r="19" spans="1:7" x14ac:dyDescent="0.35">
      <c r="A19" s="31" t="s">
        <v>98</v>
      </c>
      <c r="B19" s="31" t="s">
        <v>100</v>
      </c>
      <c r="C19" s="31" t="s">
        <v>99</v>
      </c>
      <c r="D19" s="31" t="s">
        <v>101</v>
      </c>
      <c r="E19" s="31" t="s">
        <v>109</v>
      </c>
      <c r="F19" s="31" t="s">
        <v>113</v>
      </c>
      <c r="G19" s="35">
        <v>25000</v>
      </c>
    </row>
    <row r="20" spans="1:7" x14ac:dyDescent="0.35">
      <c r="A20" s="31"/>
      <c r="B20" s="31"/>
      <c r="C20" s="31"/>
      <c r="D20" s="31"/>
      <c r="E20" s="31" t="s">
        <v>110</v>
      </c>
      <c r="F20" s="31" t="s">
        <v>114</v>
      </c>
      <c r="G20" s="35"/>
    </row>
    <row r="21" spans="1:7" x14ac:dyDescent="0.35">
      <c r="A21" s="31"/>
      <c r="B21" s="31"/>
      <c r="C21" s="31"/>
      <c r="D21" s="31"/>
      <c r="E21" s="31" t="s">
        <v>111</v>
      </c>
      <c r="F21" s="31"/>
      <c r="G21" s="35"/>
    </row>
    <row r="22" spans="1:7" x14ac:dyDescent="0.35">
      <c r="A22" s="31"/>
      <c r="B22" s="31"/>
      <c r="C22" s="31"/>
      <c r="D22" s="31"/>
      <c r="E22" s="31" t="s">
        <v>112</v>
      </c>
      <c r="F22" s="31"/>
      <c r="G22" s="35"/>
    </row>
    <row r="23" spans="1:7" x14ac:dyDescent="0.35">
      <c r="A23" s="30"/>
      <c r="B23" s="30"/>
      <c r="C23" s="30"/>
      <c r="D23" s="30"/>
      <c r="E23" s="30"/>
      <c r="F23" s="30"/>
      <c r="G23" s="36"/>
    </row>
    <row r="24" spans="1:7" x14ac:dyDescent="0.35">
      <c r="A24" s="31" t="s">
        <v>98</v>
      </c>
      <c r="B24" s="31" t="s">
        <v>115</v>
      </c>
      <c r="C24" s="31" t="s">
        <v>99</v>
      </c>
      <c r="D24" s="31" t="s">
        <v>118</v>
      </c>
      <c r="E24" s="31" t="s">
        <v>119</v>
      </c>
      <c r="F24" s="31" t="s">
        <v>120</v>
      </c>
      <c r="G24" s="35">
        <v>149000</v>
      </c>
    </row>
    <row r="25" spans="1:7" x14ac:dyDescent="0.35">
      <c r="A25" s="31"/>
      <c r="B25" s="31"/>
      <c r="C25" s="31" t="s">
        <v>116</v>
      </c>
      <c r="D25" s="31"/>
      <c r="E25" s="31"/>
      <c r="F25" s="31"/>
      <c r="G25" s="31"/>
    </row>
    <row r="26" spans="1:7" x14ac:dyDescent="0.35">
      <c r="A26" s="31"/>
      <c r="B26" s="31"/>
      <c r="C26" s="31" t="s">
        <v>117</v>
      </c>
      <c r="D26" s="31"/>
      <c r="E26" s="31"/>
      <c r="F26" s="31"/>
      <c r="G26" s="31"/>
    </row>
    <row r="27" spans="1:7" x14ac:dyDescent="0.35">
      <c r="A27" s="30"/>
      <c r="B27" s="30"/>
      <c r="C27" s="30"/>
      <c r="D27" s="30"/>
      <c r="E27" s="30"/>
      <c r="F27" s="30"/>
      <c r="G27" s="30"/>
    </row>
    <row r="28" spans="1:7" x14ac:dyDescent="0.35">
      <c r="A28" s="31" t="s">
        <v>98</v>
      </c>
      <c r="B28" s="31" t="s">
        <v>121</v>
      </c>
      <c r="C28" s="31" t="s">
        <v>122</v>
      </c>
      <c r="D28" s="31" t="s">
        <v>123</v>
      </c>
      <c r="E28" s="31" t="s">
        <v>125</v>
      </c>
      <c r="F28" s="31" t="s">
        <v>127</v>
      </c>
      <c r="G28" s="31"/>
    </row>
    <row r="29" spans="1:7" x14ac:dyDescent="0.35">
      <c r="A29" s="31"/>
      <c r="B29" s="31"/>
      <c r="C29" s="31"/>
      <c r="D29" s="31" t="s">
        <v>124</v>
      </c>
      <c r="E29" s="31" t="s">
        <v>126</v>
      </c>
      <c r="F29" s="31" t="s">
        <v>129</v>
      </c>
      <c r="G29" s="35">
        <v>158000</v>
      </c>
    </row>
    <row r="30" spans="1:7" x14ac:dyDescent="0.35">
      <c r="A30" s="31"/>
      <c r="B30" s="31"/>
      <c r="C30" s="31"/>
      <c r="D30" s="31"/>
      <c r="E30" s="31"/>
      <c r="F30" s="31"/>
      <c r="G30" s="35"/>
    </row>
    <row r="31" spans="1:7" x14ac:dyDescent="0.35">
      <c r="A31" s="31" t="s">
        <v>98</v>
      </c>
      <c r="B31" s="31" t="s">
        <v>121</v>
      </c>
      <c r="C31" s="31" t="s">
        <v>122</v>
      </c>
      <c r="D31" s="31" t="s">
        <v>123</v>
      </c>
      <c r="E31" s="31" t="s">
        <v>125</v>
      </c>
      <c r="F31" s="31" t="s">
        <v>127</v>
      </c>
      <c r="G31" s="35"/>
    </row>
    <row r="32" spans="1:7" x14ac:dyDescent="0.35">
      <c r="A32" s="31"/>
      <c r="B32" s="31"/>
      <c r="C32" s="31"/>
      <c r="D32" s="31" t="s">
        <v>124</v>
      </c>
      <c r="E32" s="31" t="s">
        <v>126</v>
      </c>
      <c r="F32" s="31" t="s">
        <v>128</v>
      </c>
      <c r="G32" s="35">
        <v>222800</v>
      </c>
    </row>
    <row r="33" spans="1:7" x14ac:dyDescent="0.35">
      <c r="A33" s="31"/>
      <c r="B33" s="31"/>
      <c r="C33" s="31"/>
      <c r="D33" s="31"/>
      <c r="E33" s="31"/>
      <c r="F33" s="31"/>
      <c r="G33" s="35"/>
    </row>
    <row r="34" spans="1:7" x14ac:dyDescent="0.35">
      <c r="A34" s="31" t="s">
        <v>98</v>
      </c>
      <c r="B34" s="31" t="s">
        <v>121</v>
      </c>
      <c r="C34" s="31" t="s">
        <v>122</v>
      </c>
      <c r="D34" s="31" t="s">
        <v>123</v>
      </c>
      <c r="E34" s="31" t="s">
        <v>125</v>
      </c>
      <c r="F34" s="31" t="s">
        <v>127</v>
      </c>
      <c r="G34" s="35"/>
    </row>
    <row r="35" spans="1:7" x14ac:dyDescent="0.35">
      <c r="A35" s="31"/>
      <c r="B35" s="31"/>
      <c r="C35" s="31"/>
      <c r="D35" s="31" t="s">
        <v>124</v>
      </c>
      <c r="E35" s="31" t="s">
        <v>126</v>
      </c>
      <c r="F35" s="31" t="s">
        <v>130</v>
      </c>
      <c r="G35" s="35"/>
    </row>
    <row r="36" spans="1:7" x14ac:dyDescent="0.35">
      <c r="A36" s="30"/>
      <c r="B36" s="30"/>
      <c r="C36" s="30"/>
      <c r="D36" s="30"/>
      <c r="E36" s="30"/>
      <c r="F36" s="30" t="s">
        <v>131</v>
      </c>
      <c r="G36" s="36">
        <v>137900</v>
      </c>
    </row>
    <row r="37" spans="1:7" x14ac:dyDescent="0.35">
      <c r="A37" s="72" t="s">
        <v>68</v>
      </c>
      <c r="B37" s="73"/>
      <c r="C37" s="73"/>
      <c r="D37" s="73"/>
      <c r="E37" s="73"/>
      <c r="F37" s="74"/>
      <c r="G37" s="37">
        <f>SUM(G9:G36)</f>
        <v>1884700</v>
      </c>
    </row>
    <row r="38" spans="1:7" x14ac:dyDescent="0.35">
      <c r="A38" s="68" t="s">
        <v>0</v>
      </c>
      <c r="B38" s="68"/>
      <c r="C38" s="68"/>
      <c r="D38" s="68"/>
      <c r="E38" s="68"/>
      <c r="F38" s="68"/>
      <c r="G38" s="68"/>
    </row>
    <row r="39" spans="1:7" x14ac:dyDescent="0.35">
      <c r="A39" s="68" t="s">
        <v>44</v>
      </c>
      <c r="B39" s="68"/>
      <c r="C39" s="68"/>
      <c r="D39" s="68"/>
      <c r="E39" s="68"/>
      <c r="F39" s="68"/>
      <c r="G39" s="68"/>
    </row>
    <row r="40" spans="1:7" x14ac:dyDescent="0.35">
      <c r="A40" s="68" t="s">
        <v>45</v>
      </c>
      <c r="B40" s="68"/>
      <c r="C40" s="68"/>
      <c r="D40" s="68"/>
      <c r="E40" s="68"/>
      <c r="F40" s="68"/>
      <c r="G40" s="68"/>
    </row>
    <row r="42" spans="1:7" x14ac:dyDescent="0.35">
      <c r="A42" s="5" t="s">
        <v>139</v>
      </c>
    </row>
    <row r="44" spans="1:7" x14ac:dyDescent="0.35">
      <c r="A44" s="41" t="s">
        <v>140</v>
      </c>
      <c r="B44" s="41" t="s">
        <v>94</v>
      </c>
      <c r="C44" s="75" t="s">
        <v>95</v>
      </c>
      <c r="D44" s="76"/>
      <c r="E44" s="41" t="s">
        <v>96</v>
      </c>
      <c r="F44" s="41" t="s">
        <v>97</v>
      </c>
      <c r="G44" s="41" t="s">
        <v>60</v>
      </c>
    </row>
    <row r="45" spans="1:7" x14ac:dyDescent="0.35">
      <c r="A45" s="42"/>
      <c r="B45" s="42"/>
      <c r="C45" s="43"/>
      <c r="D45" s="44"/>
      <c r="E45" s="42"/>
      <c r="F45" s="42"/>
      <c r="G45" s="42"/>
    </row>
    <row r="46" spans="1:7" x14ac:dyDescent="0.35">
      <c r="A46" s="15"/>
      <c r="B46" s="15"/>
      <c r="C46" s="7"/>
      <c r="D46" s="14"/>
      <c r="E46" s="15"/>
      <c r="F46" s="15"/>
      <c r="G46" s="14"/>
    </row>
    <row r="47" spans="1:7" x14ac:dyDescent="0.35">
      <c r="A47" s="39"/>
      <c r="B47" s="39"/>
      <c r="C47" s="19"/>
      <c r="D47" s="22"/>
      <c r="E47" s="39"/>
      <c r="F47" s="39"/>
      <c r="G47" s="22"/>
    </row>
    <row r="48" spans="1:7" x14ac:dyDescent="0.35">
      <c r="A48" s="39"/>
      <c r="B48" s="39"/>
      <c r="C48" s="19"/>
      <c r="D48" s="22"/>
      <c r="E48" s="39"/>
      <c r="F48" s="39"/>
      <c r="G48" s="22"/>
    </row>
    <row r="49" spans="1:7" x14ac:dyDescent="0.35">
      <c r="A49" s="39"/>
      <c r="B49" s="39"/>
      <c r="C49" s="19"/>
      <c r="D49" s="22"/>
      <c r="E49" s="39"/>
      <c r="F49" s="39"/>
      <c r="G49" s="22"/>
    </row>
    <row r="50" spans="1:7" x14ac:dyDescent="0.35">
      <c r="A50" s="39"/>
      <c r="B50" s="39"/>
      <c r="C50" s="19"/>
      <c r="D50" s="22"/>
      <c r="E50" s="39"/>
      <c r="F50" s="39"/>
      <c r="G50" s="22"/>
    </row>
    <row r="51" spans="1:7" x14ac:dyDescent="0.35">
      <c r="A51" s="39"/>
      <c r="B51" s="39"/>
      <c r="C51" s="19"/>
      <c r="D51" s="22"/>
      <c r="E51" s="39"/>
      <c r="F51" s="39"/>
      <c r="G51" s="22"/>
    </row>
    <row r="52" spans="1:7" x14ac:dyDescent="0.35">
      <c r="A52" s="39"/>
      <c r="B52" s="39"/>
      <c r="C52" s="19"/>
      <c r="D52" s="22"/>
      <c r="E52" s="39"/>
      <c r="F52" s="39"/>
      <c r="G52" s="22"/>
    </row>
    <row r="53" spans="1:7" x14ac:dyDescent="0.35">
      <c r="A53" s="39"/>
      <c r="B53" s="39"/>
      <c r="C53" s="19"/>
      <c r="D53" s="22"/>
      <c r="E53" s="39"/>
      <c r="F53" s="39"/>
      <c r="G53" s="22"/>
    </row>
    <row r="54" spans="1:7" x14ac:dyDescent="0.35">
      <c r="A54" s="39"/>
      <c r="B54" s="39"/>
      <c r="C54" s="19"/>
      <c r="D54" s="22"/>
      <c r="E54" s="39"/>
      <c r="F54" s="39"/>
      <c r="G54" s="22"/>
    </row>
    <row r="55" spans="1:7" x14ac:dyDescent="0.35">
      <c r="A55" s="16"/>
      <c r="B55" s="16"/>
      <c r="C55" s="10"/>
      <c r="D55" s="11"/>
      <c r="E55" s="16"/>
      <c r="F55" s="16"/>
      <c r="G55" s="11"/>
    </row>
    <row r="56" spans="1:7" x14ac:dyDescent="0.35">
      <c r="A56" s="72" t="s">
        <v>68</v>
      </c>
      <c r="B56" s="73"/>
      <c r="C56" s="73"/>
      <c r="D56" s="73"/>
      <c r="E56" s="73"/>
      <c r="F56" s="74"/>
      <c r="G56" s="40" t="s">
        <v>69</v>
      </c>
    </row>
  </sheetData>
  <mergeCells count="9">
    <mergeCell ref="A40:G40"/>
    <mergeCell ref="C44:D44"/>
    <mergeCell ref="A56:F56"/>
    <mergeCell ref="A38:G38"/>
    <mergeCell ref="A37:F37"/>
    <mergeCell ref="A1:G1"/>
    <mergeCell ref="A2:G2"/>
    <mergeCell ref="A3:G3"/>
    <mergeCell ref="A39:G39"/>
  </mergeCells>
  <pageMargins left="0.31496062992125984" right="0.31496062992125984" top="0.55118110236220474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F16" sqref="F16"/>
    </sheetView>
  </sheetViews>
  <sheetFormatPr defaultRowHeight="21" x14ac:dyDescent="0.35"/>
  <cols>
    <col min="1" max="1" width="11.25" style="1" customWidth="1"/>
    <col min="2" max="2" width="14.75" style="1" customWidth="1"/>
    <col min="3" max="3" width="11.75" style="1" customWidth="1"/>
    <col min="4" max="4" width="8.25" style="1" customWidth="1"/>
    <col min="5" max="5" width="8.125" style="1" customWidth="1"/>
    <col min="6" max="6" width="10.375" style="1" customWidth="1"/>
    <col min="7" max="7" width="12.625" style="1" customWidth="1"/>
    <col min="8" max="8" width="10.875" style="1" bestFit="1" customWidth="1"/>
    <col min="9" max="16384" width="9" style="1"/>
  </cols>
  <sheetData>
    <row r="1" spans="1:8" x14ac:dyDescent="0.35">
      <c r="A1" s="68" t="s">
        <v>0</v>
      </c>
      <c r="B1" s="68"/>
      <c r="C1" s="68"/>
      <c r="D1" s="68"/>
      <c r="E1" s="68"/>
      <c r="F1" s="68"/>
      <c r="G1" s="68"/>
      <c r="H1" s="38"/>
    </row>
    <row r="2" spans="1:8" x14ac:dyDescent="0.35">
      <c r="A2" s="68" t="s">
        <v>44</v>
      </c>
      <c r="B2" s="68"/>
      <c r="C2" s="68"/>
      <c r="D2" s="68"/>
      <c r="E2" s="68"/>
      <c r="F2" s="68"/>
      <c r="G2" s="68"/>
      <c r="H2" s="38"/>
    </row>
    <row r="3" spans="1:8" x14ac:dyDescent="0.35">
      <c r="A3" s="68" t="s">
        <v>45</v>
      </c>
      <c r="B3" s="68"/>
      <c r="C3" s="68"/>
      <c r="D3" s="68"/>
      <c r="E3" s="68"/>
      <c r="F3" s="68"/>
      <c r="G3" s="68"/>
      <c r="H3" s="38"/>
    </row>
    <row r="4" spans="1:8" x14ac:dyDescent="0.35">
      <c r="A4" s="5"/>
    </row>
    <row r="5" spans="1:8" x14ac:dyDescent="0.35">
      <c r="A5" s="5" t="s">
        <v>141</v>
      </c>
    </row>
    <row r="6" spans="1:8" x14ac:dyDescent="0.35">
      <c r="B6" s="1" t="s">
        <v>143</v>
      </c>
      <c r="G6" s="3">
        <v>24395.4</v>
      </c>
      <c r="H6" s="47"/>
    </row>
    <row r="7" spans="1:8" x14ac:dyDescent="0.35">
      <c r="B7" s="1" t="s">
        <v>144</v>
      </c>
      <c r="G7" s="3">
        <v>16431.75</v>
      </c>
      <c r="H7" s="47"/>
    </row>
    <row r="8" spans="1:8" x14ac:dyDescent="0.35">
      <c r="B8" s="1" t="s">
        <v>145</v>
      </c>
      <c r="G8" s="47">
        <v>486829</v>
      </c>
      <c r="H8" s="47"/>
    </row>
    <row r="9" spans="1:8" x14ac:dyDescent="0.35">
      <c r="B9" s="1" t="s">
        <v>229</v>
      </c>
      <c r="G9" s="47">
        <v>158735</v>
      </c>
      <c r="H9" s="47"/>
    </row>
    <row r="10" spans="1:8" x14ac:dyDescent="0.35">
      <c r="B10" s="1" t="s">
        <v>231</v>
      </c>
      <c r="G10" s="47">
        <v>10000</v>
      </c>
      <c r="H10" s="19"/>
    </row>
    <row r="11" spans="1:8" x14ac:dyDescent="0.35">
      <c r="B11" s="1" t="s">
        <v>232</v>
      </c>
      <c r="G11" s="47">
        <v>4801</v>
      </c>
    </row>
    <row r="12" spans="1:8" x14ac:dyDescent="0.35">
      <c r="B12" s="1" t="s">
        <v>230</v>
      </c>
      <c r="G12" s="45">
        <v>768299.51</v>
      </c>
    </row>
    <row r="13" spans="1:8" ht="21.75" thickBot="1" x14ac:dyDescent="0.4">
      <c r="B13" s="1" t="s">
        <v>68</v>
      </c>
      <c r="G13" s="46">
        <f>SUM(G6:G12)</f>
        <v>1469491.6600000001</v>
      </c>
      <c r="H13" s="4"/>
    </row>
    <row r="14" spans="1:8" ht="21.75" thickTop="1" x14ac:dyDescent="0.35"/>
    <row r="15" spans="1:8" x14ac:dyDescent="0.35">
      <c r="A15" s="5" t="s">
        <v>146</v>
      </c>
    </row>
    <row r="17" spans="1:7" x14ac:dyDescent="0.35">
      <c r="B17" s="1" t="s">
        <v>68</v>
      </c>
      <c r="G17" s="4" t="s">
        <v>69</v>
      </c>
    </row>
    <row r="19" spans="1:7" x14ac:dyDescent="0.35">
      <c r="A19" s="5" t="s">
        <v>147</v>
      </c>
    </row>
    <row r="21" spans="1:7" x14ac:dyDescent="0.35">
      <c r="A21" s="23" t="s">
        <v>148</v>
      </c>
      <c r="B21" s="48" t="s">
        <v>149</v>
      </c>
      <c r="C21" s="49" t="s">
        <v>150</v>
      </c>
      <c r="D21" s="69" t="s">
        <v>151</v>
      </c>
      <c r="E21" s="70"/>
      <c r="F21" s="49" t="s">
        <v>154</v>
      </c>
      <c r="G21" s="50" t="s">
        <v>155</v>
      </c>
    </row>
    <row r="22" spans="1:7" x14ac:dyDescent="0.35">
      <c r="A22" s="25"/>
      <c r="B22" s="28"/>
      <c r="C22" s="25"/>
      <c r="D22" s="25" t="s">
        <v>152</v>
      </c>
      <c r="E22" s="28" t="s">
        <v>153</v>
      </c>
      <c r="F22" s="25"/>
      <c r="G22" s="28"/>
    </row>
    <row r="23" spans="1:7" x14ac:dyDescent="0.35">
      <c r="A23" s="39"/>
      <c r="B23" s="22"/>
      <c r="C23" s="39"/>
      <c r="D23" s="39"/>
      <c r="E23" s="22"/>
      <c r="F23" s="39"/>
      <c r="G23" s="22"/>
    </row>
    <row r="24" spans="1:7" x14ac:dyDescent="0.35">
      <c r="A24" s="39"/>
      <c r="B24" s="22"/>
      <c r="C24" s="39"/>
      <c r="D24" s="39"/>
      <c r="E24" s="22"/>
      <c r="F24" s="39"/>
      <c r="G24" s="22"/>
    </row>
    <row r="25" spans="1:7" x14ac:dyDescent="0.35">
      <c r="A25" s="39"/>
      <c r="B25" s="22"/>
      <c r="C25" s="39"/>
      <c r="D25" s="39"/>
      <c r="E25" s="22"/>
      <c r="F25" s="39"/>
      <c r="G25" s="22"/>
    </row>
    <row r="26" spans="1:7" x14ac:dyDescent="0.35">
      <c r="A26" s="39"/>
      <c r="B26" s="22"/>
      <c r="C26" s="39"/>
      <c r="D26" s="39"/>
      <c r="E26" s="22"/>
      <c r="F26" s="39"/>
      <c r="G26" s="22"/>
    </row>
    <row r="27" spans="1:7" x14ac:dyDescent="0.35">
      <c r="A27" s="16"/>
      <c r="B27" s="11"/>
      <c r="C27" s="16"/>
      <c r="D27" s="16"/>
      <c r="E27" s="11"/>
      <c r="F27" s="16"/>
      <c r="G27" s="11"/>
    </row>
    <row r="28" spans="1:7" x14ac:dyDescent="0.35">
      <c r="A28" s="69" t="s">
        <v>68</v>
      </c>
      <c r="B28" s="70"/>
      <c r="C28" s="16"/>
      <c r="D28" s="16"/>
      <c r="E28" s="11"/>
      <c r="F28" s="16"/>
      <c r="G28" s="51" t="s">
        <v>69</v>
      </c>
    </row>
    <row r="30" spans="1:7" x14ac:dyDescent="0.35">
      <c r="A30" s="1" t="s">
        <v>156</v>
      </c>
    </row>
    <row r="31" spans="1:7" x14ac:dyDescent="0.35">
      <c r="A31" s="1" t="s">
        <v>157</v>
      </c>
    </row>
    <row r="33" spans="1:7" x14ac:dyDescent="0.35">
      <c r="A33" s="5" t="s">
        <v>158</v>
      </c>
    </row>
    <row r="35" spans="1:7" x14ac:dyDescent="0.35">
      <c r="B35" s="1" t="s">
        <v>68</v>
      </c>
      <c r="G35" s="4" t="s">
        <v>69</v>
      </c>
    </row>
  </sheetData>
  <mergeCells count="5">
    <mergeCell ref="D21:E21"/>
    <mergeCell ref="A28:B28"/>
    <mergeCell ref="A1:G1"/>
    <mergeCell ref="A2:G2"/>
    <mergeCell ref="A3:G3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activeCell="E29" sqref="E29"/>
    </sheetView>
  </sheetViews>
  <sheetFormatPr defaultRowHeight="21" x14ac:dyDescent="0.35"/>
  <cols>
    <col min="1" max="1" width="7" style="1" customWidth="1"/>
    <col min="2" max="2" width="42.75" style="1" customWidth="1"/>
    <col min="3" max="3" width="13.375" style="1" customWidth="1"/>
    <col min="4" max="4" width="13.625" style="1" customWidth="1"/>
    <col min="5" max="5" width="13.5" style="1" customWidth="1"/>
    <col min="6" max="16384" width="9" style="1"/>
  </cols>
  <sheetData>
    <row r="1" spans="1:7" x14ac:dyDescent="0.35">
      <c r="A1" s="68" t="s">
        <v>0</v>
      </c>
      <c r="B1" s="68"/>
      <c r="C1" s="68"/>
      <c r="D1" s="68"/>
      <c r="E1" s="68"/>
      <c r="F1" s="38"/>
      <c r="G1" s="38"/>
    </row>
    <row r="2" spans="1:7" x14ac:dyDescent="0.35">
      <c r="A2" s="68" t="s">
        <v>44</v>
      </c>
      <c r="B2" s="68"/>
      <c r="C2" s="68"/>
      <c r="D2" s="68"/>
      <c r="E2" s="68"/>
      <c r="F2" s="38"/>
      <c r="G2" s="38"/>
    </row>
    <row r="3" spans="1:7" x14ac:dyDescent="0.35">
      <c r="A3" s="68" t="s">
        <v>45</v>
      </c>
      <c r="B3" s="68"/>
      <c r="C3" s="68"/>
      <c r="D3" s="68"/>
      <c r="E3" s="68"/>
      <c r="F3" s="38"/>
      <c r="G3" s="38"/>
    </row>
    <row r="5" spans="1:7" x14ac:dyDescent="0.35">
      <c r="A5" s="5" t="s">
        <v>159</v>
      </c>
    </row>
    <row r="7" spans="1:7" x14ac:dyDescent="0.35">
      <c r="A7" s="1" t="s">
        <v>160</v>
      </c>
      <c r="E7" s="3">
        <v>6949151.4100000001</v>
      </c>
    </row>
    <row r="8" spans="1:7" x14ac:dyDescent="0.35">
      <c r="B8" s="1" t="s">
        <v>161</v>
      </c>
      <c r="C8" s="3">
        <v>6265534.21</v>
      </c>
      <c r="D8" s="3"/>
      <c r="E8" s="3"/>
    </row>
    <row r="9" spans="1:7" x14ac:dyDescent="0.35">
      <c r="B9" s="1" t="s">
        <v>162</v>
      </c>
      <c r="C9" s="3"/>
      <c r="D9" s="3"/>
      <c r="E9" s="3"/>
    </row>
    <row r="10" spans="1:7" x14ac:dyDescent="0.35">
      <c r="B10" s="1" t="s">
        <v>213</v>
      </c>
      <c r="C10" s="45">
        <f>C8*25/100</f>
        <v>1566383.5525</v>
      </c>
      <c r="D10" s="3"/>
      <c r="E10" s="3"/>
    </row>
    <row r="11" spans="1:7" x14ac:dyDescent="0.35">
      <c r="A11" s="1" t="s">
        <v>219</v>
      </c>
      <c r="B11" s="1" t="s">
        <v>218</v>
      </c>
      <c r="C11" s="3"/>
      <c r="D11" s="3">
        <f>C8-C10</f>
        <v>4699150.6574999997</v>
      </c>
      <c r="E11" s="3"/>
    </row>
    <row r="12" spans="1:7" x14ac:dyDescent="0.35">
      <c r="B12" s="1" t="s">
        <v>227</v>
      </c>
      <c r="C12" s="3"/>
      <c r="D12" s="3">
        <v>43982</v>
      </c>
      <c r="E12" s="3"/>
    </row>
    <row r="13" spans="1:7" x14ac:dyDescent="0.35">
      <c r="B13" s="1" t="s">
        <v>214</v>
      </c>
      <c r="C13" s="3"/>
      <c r="D13" s="3">
        <v>95244</v>
      </c>
      <c r="E13" s="3"/>
    </row>
    <row r="14" spans="1:7" x14ac:dyDescent="0.35">
      <c r="B14" s="1" t="s">
        <v>215</v>
      </c>
      <c r="C14" s="3"/>
      <c r="D14" s="3">
        <v>11637</v>
      </c>
      <c r="E14" s="3"/>
    </row>
    <row r="15" spans="1:7" x14ac:dyDescent="0.35">
      <c r="B15" s="1" t="s">
        <v>216</v>
      </c>
      <c r="C15" s="3"/>
      <c r="D15" s="3">
        <v>6080</v>
      </c>
      <c r="E15" s="3"/>
    </row>
    <row r="16" spans="1:7" x14ac:dyDescent="0.35">
      <c r="B16" s="1" t="s">
        <v>217</v>
      </c>
      <c r="C16" s="3"/>
      <c r="D16" s="3">
        <v>17000</v>
      </c>
      <c r="E16" s="3"/>
    </row>
    <row r="17" spans="1:5" x14ac:dyDescent="0.35">
      <c r="B17" s="1" t="s">
        <v>142</v>
      </c>
      <c r="C17" s="3"/>
      <c r="D17" s="3">
        <v>2570.75</v>
      </c>
      <c r="E17" s="3"/>
    </row>
    <row r="18" spans="1:5" x14ac:dyDescent="0.35">
      <c r="A18" s="1" t="s">
        <v>220</v>
      </c>
      <c r="B18" s="1" t="s">
        <v>221</v>
      </c>
      <c r="C18" s="3"/>
      <c r="D18" s="47">
        <v>-1310124</v>
      </c>
      <c r="E18" s="47"/>
    </row>
    <row r="19" spans="1:5" x14ac:dyDescent="0.35">
      <c r="B19" s="1" t="s">
        <v>228</v>
      </c>
      <c r="C19" s="3"/>
      <c r="D19" s="47">
        <v>-33467</v>
      </c>
      <c r="E19" s="47">
        <f>D11+D12+D13+D14+D15+D16+D18+D19+D17</f>
        <v>3532073.4074999997</v>
      </c>
    </row>
    <row r="20" spans="1:5" ht="21.75" thickBot="1" x14ac:dyDescent="0.4">
      <c r="A20" s="1" t="s">
        <v>222</v>
      </c>
      <c r="C20" s="3"/>
      <c r="D20" s="3"/>
      <c r="E20" s="64">
        <f>E7+E19</f>
        <v>10481224.817499999</v>
      </c>
    </row>
    <row r="21" spans="1:5" ht="21.75" thickTop="1" x14ac:dyDescent="0.35">
      <c r="C21" s="3"/>
      <c r="D21" s="3"/>
      <c r="E21" s="3"/>
    </row>
    <row r="22" spans="1:5" x14ac:dyDescent="0.35">
      <c r="C22" s="3"/>
      <c r="D22" s="3"/>
      <c r="E22" s="3"/>
    </row>
    <row r="23" spans="1:5" x14ac:dyDescent="0.35">
      <c r="A23" s="1" t="s">
        <v>223</v>
      </c>
      <c r="C23" s="3"/>
      <c r="D23" s="3"/>
      <c r="E23" s="3"/>
    </row>
    <row r="24" spans="1:5" x14ac:dyDescent="0.35">
      <c r="B24" s="1" t="s">
        <v>224</v>
      </c>
      <c r="C24" s="3"/>
      <c r="D24" s="3">
        <v>43982</v>
      </c>
      <c r="E24" s="3"/>
    </row>
    <row r="25" spans="1:5" x14ac:dyDescent="0.35">
      <c r="B25" s="1" t="s">
        <v>225</v>
      </c>
      <c r="C25" s="3"/>
      <c r="D25" s="3">
        <v>10437242.82</v>
      </c>
      <c r="E25" s="3"/>
    </row>
    <row r="26" spans="1:5" x14ac:dyDescent="0.35">
      <c r="C26" s="3"/>
      <c r="D26" s="3"/>
      <c r="E26" s="3"/>
    </row>
    <row r="27" spans="1:5" x14ac:dyDescent="0.35">
      <c r="C27" s="3"/>
      <c r="D27" s="3"/>
      <c r="E27" s="3"/>
    </row>
    <row r="28" spans="1:5" x14ac:dyDescent="0.35">
      <c r="B28" s="1" t="s">
        <v>226</v>
      </c>
      <c r="C28" s="3"/>
      <c r="D28" s="3"/>
      <c r="E28" s="3"/>
    </row>
    <row r="29" spans="1:5" x14ac:dyDescent="0.35">
      <c r="C29" s="3"/>
      <c r="D29" s="3"/>
      <c r="E29" s="3"/>
    </row>
    <row r="30" spans="1:5" x14ac:dyDescent="0.35">
      <c r="C30" s="3"/>
      <c r="D30" s="3"/>
      <c r="E30" s="3"/>
    </row>
    <row r="31" spans="1:5" x14ac:dyDescent="0.35">
      <c r="C31" s="3"/>
      <c r="D31" s="3"/>
      <c r="E31" s="3"/>
    </row>
    <row r="32" spans="1:5" x14ac:dyDescent="0.35">
      <c r="E32" s="3"/>
    </row>
    <row r="33" spans="5:5" x14ac:dyDescent="0.35">
      <c r="E33" s="3"/>
    </row>
    <row r="34" spans="5:5" x14ac:dyDescent="0.35">
      <c r="E34" s="3"/>
    </row>
    <row r="35" spans="5:5" x14ac:dyDescent="0.35">
      <c r="E35" s="3"/>
    </row>
    <row r="36" spans="5:5" x14ac:dyDescent="0.35">
      <c r="E36" s="3"/>
    </row>
    <row r="37" spans="5:5" x14ac:dyDescent="0.35">
      <c r="E37" s="3"/>
    </row>
    <row r="38" spans="5:5" x14ac:dyDescent="0.35">
      <c r="E38" s="3"/>
    </row>
    <row r="39" spans="5:5" x14ac:dyDescent="0.35">
      <c r="E39" s="3"/>
    </row>
    <row r="40" spans="5:5" x14ac:dyDescent="0.35">
      <c r="E40" s="3"/>
    </row>
    <row r="41" spans="5:5" x14ac:dyDescent="0.35">
      <c r="E41" s="3"/>
    </row>
    <row r="42" spans="5:5" x14ac:dyDescent="0.35">
      <c r="E42" s="3"/>
    </row>
    <row r="43" spans="5:5" x14ac:dyDescent="0.35">
      <c r="E43" s="3"/>
    </row>
    <row r="44" spans="5:5" x14ac:dyDescent="0.35">
      <c r="E44" s="3"/>
    </row>
    <row r="45" spans="5:5" x14ac:dyDescent="0.35">
      <c r="E45" s="3"/>
    </row>
    <row r="46" spans="5:5" x14ac:dyDescent="0.35">
      <c r="E46" s="3"/>
    </row>
    <row r="47" spans="5:5" x14ac:dyDescent="0.35">
      <c r="E47" s="3"/>
    </row>
    <row r="48" spans="5:5" x14ac:dyDescent="0.35">
      <c r="E48" s="3"/>
    </row>
    <row r="49" spans="5:5" x14ac:dyDescent="0.35">
      <c r="E49" s="3"/>
    </row>
    <row r="50" spans="5:5" x14ac:dyDescent="0.35">
      <c r="E50" s="3"/>
    </row>
    <row r="51" spans="5:5" x14ac:dyDescent="0.35">
      <c r="E51" s="3"/>
    </row>
    <row r="52" spans="5:5" x14ac:dyDescent="0.35">
      <c r="E52" s="3"/>
    </row>
    <row r="53" spans="5:5" x14ac:dyDescent="0.35">
      <c r="E53" s="3"/>
    </row>
    <row r="54" spans="5:5" x14ac:dyDescent="0.35">
      <c r="E54" s="3"/>
    </row>
    <row r="55" spans="5:5" x14ac:dyDescent="0.35">
      <c r="E55" s="3"/>
    </row>
    <row r="56" spans="5:5" x14ac:dyDescent="0.35">
      <c r="E56" s="3"/>
    </row>
    <row r="57" spans="5:5" x14ac:dyDescent="0.35">
      <c r="E57" s="3"/>
    </row>
    <row r="58" spans="5:5" x14ac:dyDescent="0.35">
      <c r="E58" s="3"/>
    </row>
    <row r="59" spans="5:5" x14ac:dyDescent="0.35">
      <c r="E59" s="3"/>
    </row>
  </sheetData>
  <mergeCells count="3">
    <mergeCell ref="A1:E1"/>
    <mergeCell ref="A2:E2"/>
    <mergeCell ref="A3:E3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13" sqref="C13"/>
    </sheetView>
  </sheetViews>
  <sheetFormatPr defaultRowHeight="21" x14ac:dyDescent="0.35"/>
  <cols>
    <col min="1" max="1" width="12.125" style="1" customWidth="1"/>
    <col min="2" max="2" width="19.875" style="1" customWidth="1"/>
    <col min="3" max="3" width="29.875" style="1" customWidth="1"/>
    <col min="4" max="4" width="12.25" style="1" customWidth="1"/>
    <col min="5" max="5" width="12.75" style="1" customWidth="1"/>
    <col min="6" max="6" width="12.125" style="1" customWidth="1"/>
    <col min="7" max="7" width="10.375" style="1" customWidth="1"/>
    <col min="8" max="8" width="11.25" style="1" customWidth="1"/>
    <col min="9" max="16384" width="9" style="1"/>
  </cols>
  <sheetData>
    <row r="1" spans="1:8" x14ac:dyDescent="0.35">
      <c r="A1" s="68" t="s">
        <v>0</v>
      </c>
      <c r="B1" s="68"/>
      <c r="C1" s="68"/>
      <c r="D1" s="68"/>
      <c r="E1" s="68"/>
      <c r="F1" s="68"/>
      <c r="G1" s="68"/>
      <c r="H1" s="68"/>
    </row>
    <row r="2" spans="1:8" x14ac:dyDescent="0.35">
      <c r="A2" s="68" t="s">
        <v>44</v>
      </c>
      <c r="B2" s="68"/>
      <c r="C2" s="68"/>
      <c r="D2" s="68"/>
      <c r="E2" s="68"/>
      <c r="F2" s="68"/>
      <c r="G2" s="68"/>
      <c r="H2" s="68"/>
    </row>
    <row r="3" spans="1:8" x14ac:dyDescent="0.35">
      <c r="A3" s="68" t="s">
        <v>54</v>
      </c>
      <c r="B3" s="68"/>
      <c r="C3" s="68"/>
      <c r="D3" s="68"/>
      <c r="E3" s="68"/>
      <c r="F3" s="68"/>
      <c r="G3" s="68"/>
      <c r="H3" s="68"/>
    </row>
    <row r="4" spans="1:8" x14ac:dyDescent="0.35">
      <c r="A4" s="5" t="s">
        <v>163</v>
      </c>
    </row>
    <row r="6" spans="1:8" x14ac:dyDescent="0.35">
      <c r="A6" s="23" t="s">
        <v>96</v>
      </c>
      <c r="B6" s="23" t="s">
        <v>97</v>
      </c>
      <c r="C6" s="48" t="s">
        <v>71</v>
      </c>
      <c r="D6" s="49" t="s">
        <v>164</v>
      </c>
      <c r="E6" s="23" t="s">
        <v>166</v>
      </c>
      <c r="F6" s="23" t="s">
        <v>167</v>
      </c>
      <c r="G6" s="23" t="s">
        <v>168</v>
      </c>
      <c r="H6" s="23" t="s">
        <v>169</v>
      </c>
    </row>
    <row r="7" spans="1:8" x14ac:dyDescent="0.35">
      <c r="A7" s="25"/>
      <c r="B7" s="25"/>
      <c r="C7" s="28"/>
      <c r="D7" s="25" t="s">
        <v>165</v>
      </c>
      <c r="E7" s="25"/>
      <c r="F7" s="25"/>
      <c r="G7" s="25"/>
      <c r="H7" s="25"/>
    </row>
    <row r="8" spans="1:8" x14ac:dyDescent="0.35">
      <c r="A8" s="56" t="s">
        <v>195</v>
      </c>
      <c r="B8" s="56" t="s">
        <v>212</v>
      </c>
      <c r="C8" s="57" t="s">
        <v>200</v>
      </c>
      <c r="D8" s="58">
        <v>845300</v>
      </c>
      <c r="E8" s="58">
        <v>843000</v>
      </c>
      <c r="F8" s="58">
        <v>843000</v>
      </c>
      <c r="G8" s="61">
        <v>2300</v>
      </c>
      <c r="H8" s="24"/>
    </row>
    <row r="9" spans="1:8" x14ac:dyDescent="0.35">
      <c r="A9" s="56" t="s">
        <v>196</v>
      </c>
      <c r="B9" s="56"/>
      <c r="C9" s="57"/>
      <c r="D9" s="58"/>
      <c r="E9" s="58"/>
      <c r="F9" s="58"/>
      <c r="G9" s="58"/>
      <c r="H9" s="24"/>
    </row>
    <row r="10" spans="1:8" x14ac:dyDescent="0.35">
      <c r="A10" s="24"/>
      <c r="B10" s="56"/>
      <c r="C10" s="57"/>
      <c r="D10" s="58"/>
      <c r="E10" s="58"/>
      <c r="F10" s="58"/>
      <c r="G10" s="58"/>
      <c r="H10" s="24"/>
    </row>
    <row r="11" spans="1:8" x14ac:dyDescent="0.35">
      <c r="A11" s="56" t="s">
        <v>195</v>
      </c>
      <c r="B11" s="56" t="s">
        <v>212</v>
      </c>
      <c r="C11" s="57" t="s">
        <v>201</v>
      </c>
      <c r="D11" s="58"/>
      <c r="E11" s="58"/>
      <c r="F11" s="58"/>
      <c r="G11" s="58"/>
      <c r="H11" s="24"/>
    </row>
    <row r="12" spans="1:8" x14ac:dyDescent="0.35">
      <c r="A12" s="56" t="s">
        <v>196</v>
      </c>
      <c r="B12" s="56"/>
      <c r="C12" s="57" t="s">
        <v>202</v>
      </c>
      <c r="D12" s="58">
        <v>86500</v>
      </c>
      <c r="E12" s="58">
        <v>86000</v>
      </c>
      <c r="F12" s="58">
        <v>86000</v>
      </c>
      <c r="G12" s="58">
        <v>500</v>
      </c>
      <c r="H12" s="24"/>
    </row>
    <row r="13" spans="1:8" x14ac:dyDescent="0.35">
      <c r="A13" s="39"/>
      <c r="B13" s="56"/>
      <c r="C13" s="22"/>
      <c r="D13" s="58"/>
      <c r="E13" s="58"/>
      <c r="F13" s="58"/>
      <c r="G13" s="58"/>
      <c r="H13" s="39"/>
    </row>
    <row r="14" spans="1:8" x14ac:dyDescent="0.35">
      <c r="A14" s="56" t="s">
        <v>195</v>
      </c>
      <c r="B14" s="56" t="s">
        <v>212</v>
      </c>
      <c r="C14" s="22" t="s">
        <v>203</v>
      </c>
      <c r="D14" s="58"/>
      <c r="E14" s="58"/>
      <c r="F14" s="58"/>
      <c r="G14" s="58"/>
      <c r="H14" s="39"/>
    </row>
    <row r="15" spans="1:8" x14ac:dyDescent="0.35">
      <c r="A15" s="56" t="s">
        <v>196</v>
      </c>
      <c r="B15" s="56"/>
      <c r="C15" s="22" t="s">
        <v>204</v>
      </c>
      <c r="D15" s="53">
        <v>214400</v>
      </c>
      <c r="E15" s="53">
        <v>213000</v>
      </c>
      <c r="F15" s="53">
        <v>213000</v>
      </c>
      <c r="G15" s="53">
        <v>1400</v>
      </c>
      <c r="H15" s="39"/>
    </row>
    <row r="16" spans="1:8" x14ac:dyDescent="0.35">
      <c r="A16" s="39"/>
      <c r="B16" s="56"/>
      <c r="C16" s="22"/>
      <c r="D16" s="53"/>
      <c r="E16" s="53"/>
      <c r="F16" s="53"/>
      <c r="G16" s="53"/>
      <c r="H16" s="53"/>
    </row>
    <row r="17" spans="1:8" x14ac:dyDescent="0.35">
      <c r="A17" s="56" t="s">
        <v>195</v>
      </c>
      <c r="B17" s="56" t="s">
        <v>212</v>
      </c>
      <c r="C17" s="22" t="s">
        <v>197</v>
      </c>
      <c r="D17" s="53"/>
      <c r="E17" s="53"/>
      <c r="F17" s="53"/>
      <c r="G17" s="53"/>
      <c r="H17" s="53"/>
    </row>
    <row r="18" spans="1:8" x14ac:dyDescent="0.35">
      <c r="A18" s="56" t="s">
        <v>196</v>
      </c>
      <c r="B18" s="56"/>
      <c r="C18" s="22" t="s">
        <v>198</v>
      </c>
      <c r="D18" s="53"/>
      <c r="E18" s="53"/>
      <c r="F18" s="53"/>
      <c r="G18" s="53"/>
      <c r="H18" s="53"/>
    </row>
    <row r="19" spans="1:8" x14ac:dyDescent="0.35">
      <c r="A19" s="39"/>
      <c r="B19" s="56"/>
      <c r="C19" s="22" t="s">
        <v>199</v>
      </c>
      <c r="D19" s="53">
        <v>20000</v>
      </c>
      <c r="E19" s="53">
        <v>20000</v>
      </c>
      <c r="F19" s="53">
        <v>20000</v>
      </c>
      <c r="G19" s="58" t="s">
        <v>69</v>
      </c>
      <c r="H19" s="53"/>
    </row>
    <row r="20" spans="1:8" x14ac:dyDescent="0.35">
      <c r="A20" s="39"/>
      <c r="B20" s="56"/>
      <c r="C20" s="22"/>
      <c r="D20" s="53"/>
      <c r="E20" s="53"/>
      <c r="F20" s="53"/>
      <c r="G20" s="53"/>
      <c r="H20" s="53"/>
    </row>
    <row r="21" spans="1:8" x14ac:dyDescent="0.35">
      <c r="A21" s="39" t="s">
        <v>205</v>
      </c>
      <c r="B21" s="59" t="s">
        <v>206</v>
      </c>
      <c r="C21" s="22" t="s">
        <v>209</v>
      </c>
      <c r="D21" s="53">
        <v>12129</v>
      </c>
      <c r="E21" s="53">
        <v>12129</v>
      </c>
      <c r="F21" s="53">
        <v>12129</v>
      </c>
      <c r="G21" s="58" t="s">
        <v>69</v>
      </c>
      <c r="H21" s="53"/>
    </row>
    <row r="22" spans="1:8" x14ac:dyDescent="0.35">
      <c r="A22" s="39" t="s">
        <v>205</v>
      </c>
      <c r="B22" s="59" t="s">
        <v>207</v>
      </c>
      <c r="C22" s="22" t="s">
        <v>210</v>
      </c>
      <c r="D22" s="53">
        <v>124265</v>
      </c>
      <c r="E22" s="53">
        <v>124265</v>
      </c>
      <c r="F22" s="53">
        <v>124265</v>
      </c>
      <c r="G22" s="58" t="s">
        <v>69</v>
      </c>
      <c r="H22" s="53"/>
    </row>
    <row r="23" spans="1:8" x14ac:dyDescent="0.35">
      <c r="A23" s="39" t="s">
        <v>205</v>
      </c>
      <c r="B23" s="60" t="s">
        <v>208</v>
      </c>
      <c r="C23" s="22" t="s">
        <v>211</v>
      </c>
      <c r="D23" s="53">
        <v>11730</v>
      </c>
      <c r="E23" s="53">
        <v>11730</v>
      </c>
      <c r="F23" s="53">
        <v>11730</v>
      </c>
      <c r="G23" s="58" t="s">
        <v>69</v>
      </c>
      <c r="H23" s="53"/>
    </row>
    <row r="24" spans="1:8" x14ac:dyDescent="0.35">
      <c r="A24" s="16"/>
      <c r="B24" s="16"/>
      <c r="C24" s="11"/>
      <c r="D24" s="55"/>
      <c r="E24" s="55"/>
      <c r="F24" s="55"/>
      <c r="G24" s="55"/>
      <c r="H24" s="55"/>
    </row>
    <row r="25" spans="1:8" x14ac:dyDescent="0.35">
      <c r="A25" s="69" t="s">
        <v>68</v>
      </c>
      <c r="B25" s="71"/>
      <c r="C25" s="70"/>
      <c r="D25" s="55">
        <f>SUM(D8:D24)</f>
        <v>1314324</v>
      </c>
      <c r="E25" s="55">
        <f>SUM(E8:E24)</f>
        <v>1310124</v>
      </c>
      <c r="F25" s="55">
        <f>SUM(F8:F24)</f>
        <v>1310124</v>
      </c>
      <c r="G25" s="55">
        <f>SUM(G8:G24)</f>
        <v>4200</v>
      </c>
      <c r="H25" s="62" t="s">
        <v>69</v>
      </c>
    </row>
  </sheetData>
  <mergeCells count="4">
    <mergeCell ref="A1:H1"/>
    <mergeCell ref="A2:H2"/>
    <mergeCell ref="A3:H3"/>
    <mergeCell ref="A25:C25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1"/>
  <sheetViews>
    <sheetView tabSelected="1" workbookViewId="0">
      <selection activeCell="D12" sqref="D12"/>
    </sheetView>
  </sheetViews>
  <sheetFormatPr defaultRowHeight="21" x14ac:dyDescent="0.35"/>
  <cols>
    <col min="1" max="1" width="12.625" style="1" customWidth="1"/>
    <col min="2" max="2" width="16" style="1" customWidth="1"/>
    <col min="3" max="3" width="22.375" style="1" customWidth="1"/>
    <col min="4" max="4" width="15.875" style="1" customWidth="1"/>
    <col min="5" max="5" width="12.25" style="1" customWidth="1"/>
    <col min="6" max="6" width="13.5" style="1" customWidth="1"/>
    <col min="7" max="7" width="10.5" style="1" customWidth="1"/>
    <col min="8" max="8" width="10.875" style="1" customWidth="1"/>
    <col min="9" max="16384" width="9" style="1"/>
  </cols>
  <sheetData>
    <row r="1" spans="1:8" x14ac:dyDescent="0.35">
      <c r="A1" s="68" t="s">
        <v>0</v>
      </c>
      <c r="B1" s="68"/>
      <c r="C1" s="68"/>
      <c r="D1" s="68"/>
      <c r="E1" s="68"/>
      <c r="F1" s="68"/>
      <c r="G1" s="68"/>
      <c r="H1" s="68"/>
    </row>
    <row r="2" spans="1:8" x14ac:dyDescent="0.35">
      <c r="A2" s="68" t="s">
        <v>44</v>
      </c>
      <c r="B2" s="68"/>
      <c r="C2" s="68"/>
      <c r="D2" s="68"/>
      <c r="E2" s="68"/>
      <c r="F2" s="68"/>
      <c r="G2" s="68"/>
      <c r="H2" s="68"/>
    </row>
    <row r="3" spans="1:8" x14ac:dyDescent="0.35">
      <c r="A3" s="68" t="s">
        <v>54</v>
      </c>
      <c r="B3" s="68"/>
      <c r="C3" s="68"/>
      <c r="D3" s="68"/>
      <c r="E3" s="68"/>
      <c r="F3" s="68"/>
      <c r="G3" s="68"/>
      <c r="H3" s="68"/>
    </row>
    <row r="4" spans="1:8" x14ac:dyDescent="0.35">
      <c r="A4" s="5" t="s">
        <v>170</v>
      </c>
      <c r="B4" s="52"/>
      <c r="C4" s="52"/>
      <c r="D4" s="52"/>
      <c r="E4" s="52"/>
      <c r="F4" s="52"/>
      <c r="G4" s="52"/>
      <c r="H4" s="52"/>
    </row>
    <row r="5" spans="1:8" x14ac:dyDescent="0.35">
      <c r="A5" s="52"/>
      <c r="B5" s="66" t="s">
        <v>242</v>
      </c>
      <c r="C5" s="52"/>
      <c r="D5" s="52"/>
      <c r="E5" s="52"/>
      <c r="F5" s="63">
        <v>11201124.300000001</v>
      </c>
      <c r="G5" s="52"/>
      <c r="H5" s="52"/>
    </row>
    <row r="6" spans="1:8" x14ac:dyDescent="0.35">
      <c r="A6" s="52"/>
      <c r="B6" s="66" t="s">
        <v>243</v>
      </c>
      <c r="C6" s="52"/>
      <c r="D6" s="52"/>
      <c r="E6" s="52"/>
      <c r="F6" s="67">
        <v>1566383.55</v>
      </c>
      <c r="G6" s="52"/>
      <c r="H6" s="52"/>
    </row>
    <row r="7" spans="1:8" ht="21.75" thickBot="1" x14ac:dyDescent="0.4">
      <c r="B7" s="1" t="s">
        <v>244</v>
      </c>
      <c r="F7" s="64">
        <f>SUM(F5:F6)</f>
        <v>12767507.850000001</v>
      </c>
    </row>
    <row r="8" spans="1:8" ht="21.75" thickTop="1" x14ac:dyDescent="0.35">
      <c r="A8" s="5"/>
      <c r="F8" s="3"/>
    </row>
    <row r="10" spans="1:8" x14ac:dyDescent="0.35">
      <c r="A10" s="23" t="s">
        <v>96</v>
      </c>
      <c r="B10" s="23" t="s">
        <v>97</v>
      </c>
      <c r="C10" s="48" t="s">
        <v>71</v>
      </c>
      <c r="D10" s="49" t="s">
        <v>171</v>
      </c>
      <c r="E10" s="23" t="s">
        <v>166</v>
      </c>
      <c r="F10" s="23" t="s">
        <v>167</v>
      </c>
      <c r="G10" s="23" t="s">
        <v>168</v>
      </c>
      <c r="H10" s="48" t="s">
        <v>169</v>
      </c>
    </row>
    <row r="11" spans="1:8" x14ac:dyDescent="0.35">
      <c r="A11" s="25"/>
      <c r="B11" s="25"/>
      <c r="C11" s="28"/>
      <c r="D11" s="25"/>
      <c r="E11" s="25"/>
      <c r="F11" s="25"/>
      <c r="G11" s="25"/>
      <c r="H11" s="28"/>
    </row>
    <row r="12" spans="1:8" x14ac:dyDescent="0.35">
      <c r="A12" s="39"/>
      <c r="B12" s="39"/>
      <c r="C12" s="22"/>
      <c r="D12" s="39"/>
      <c r="E12" s="39"/>
      <c r="F12" s="39"/>
      <c r="G12" s="39"/>
      <c r="H12" s="22"/>
    </row>
    <row r="13" spans="1:8" x14ac:dyDescent="0.35">
      <c r="A13" s="39"/>
      <c r="B13" s="39"/>
      <c r="C13" s="22"/>
      <c r="D13" s="39"/>
      <c r="E13" s="39"/>
      <c r="F13" s="39"/>
      <c r="G13" s="39"/>
      <c r="H13" s="22"/>
    </row>
    <row r="14" spans="1:8" x14ac:dyDescent="0.35">
      <c r="A14" s="39"/>
      <c r="B14" s="39"/>
      <c r="C14" s="22"/>
      <c r="D14" s="39"/>
      <c r="E14" s="39"/>
      <c r="F14" s="39"/>
      <c r="G14" s="39"/>
      <c r="H14" s="22"/>
    </row>
    <row r="15" spans="1:8" x14ac:dyDescent="0.35">
      <c r="A15" s="39"/>
      <c r="B15" s="39"/>
      <c r="C15" s="22"/>
      <c r="D15" s="39"/>
      <c r="E15" s="39"/>
      <c r="F15" s="39"/>
      <c r="G15" s="39"/>
      <c r="H15" s="22"/>
    </row>
    <row r="16" spans="1:8" x14ac:dyDescent="0.35">
      <c r="A16" s="39"/>
      <c r="B16" s="39"/>
      <c r="C16" s="22"/>
      <c r="D16" s="39"/>
      <c r="E16" s="39"/>
      <c r="F16" s="39"/>
      <c r="G16" s="39"/>
      <c r="H16" s="22"/>
    </row>
    <row r="17" spans="1:8" x14ac:dyDescent="0.35">
      <c r="A17" s="39"/>
      <c r="B17" s="39"/>
      <c r="C17" s="22"/>
      <c r="D17" s="39"/>
      <c r="E17" s="39"/>
      <c r="F17" s="39"/>
      <c r="G17" s="39"/>
      <c r="H17" s="22"/>
    </row>
    <row r="18" spans="1:8" x14ac:dyDescent="0.35">
      <c r="A18" s="39"/>
      <c r="B18" s="39"/>
      <c r="C18" s="22"/>
      <c r="D18" s="39"/>
      <c r="E18" s="39"/>
      <c r="F18" s="39"/>
      <c r="G18" s="39"/>
      <c r="H18" s="22"/>
    </row>
    <row r="19" spans="1:8" x14ac:dyDescent="0.35">
      <c r="A19" s="39"/>
      <c r="B19" s="39"/>
      <c r="C19" s="22"/>
      <c r="D19" s="39"/>
      <c r="E19" s="39"/>
      <c r="F19" s="39"/>
      <c r="G19" s="39"/>
      <c r="H19" s="22"/>
    </row>
    <row r="20" spans="1:8" x14ac:dyDescent="0.35">
      <c r="A20" s="16"/>
      <c r="B20" s="16"/>
      <c r="C20" s="11"/>
      <c r="D20" s="16"/>
      <c r="E20" s="16"/>
      <c r="F20" s="16"/>
      <c r="G20" s="16"/>
      <c r="H20" s="11"/>
    </row>
    <row r="21" spans="1:8" x14ac:dyDescent="0.35">
      <c r="A21" s="69" t="s">
        <v>68</v>
      </c>
      <c r="B21" s="71"/>
      <c r="C21" s="70"/>
      <c r="D21" s="16"/>
      <c r="E21" s="16"/>
      <c r="F21" s="16"/>
      <c r="G21" s="16"/>
      <c r="H21" s="11" t="s">
        <v>172</v>
      </c>
    </row>
  </sheetData>
  <mergeCells count="4">
    <mergeCell ref="A1:H1"/>
    <mergeCell ref="A2:H2"/>
    <mergeCell ref="A3:H3"/>
    <mergeCell ref="A21:C2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zoomScale="75" zoomScaleNormal="75" workbookViewId="0">
      <selection activeCell="D18" sqref="D18"/>
    </sheetView>
  </sheetViews>
  <sheetFormatPr defaultRowHeight="21" x14ac:dyDescent="0.35"/>
  <cols>
    <col min="1" max="1" width="2" style="77" customWidth="1"/>
    <col min="2" max="2" width="29.5" style="77" customWidth="1"/>
    <col min="3" max="3" width="17.25" style="77" customWidth="1"/>
    <col min="4" max="4" width="17.125" style="78" customWidth="1"/>
    <col min="5" max="5" width="16.75" style="77" customWidth="1"/>
    <col min="6" max="7" width="15.875" style="77" customWidth="1"/>
    <col min="8" max="8" width="16.5" style="77" customWidth="1"/>
    <col min="9" max="9" width="13.875" style="77" customWidth="1"/>
    <col min="10" max="10" width="15.5" style="77" customWidth="1"/>
    <col min="11" max="11" width="13.875" style="77" customWidth="1"/>
    <col min="12" max="12" width="16" style="77" customWidth="1"/>
    <col min="13" max="13" width="12.125" style="77" customWidth="1"/>
    <col min="14" max="14" width="11.875" style="77" customWidth="1"/>
    <col min="15" max="15" width="15" style="77" customWidth="1"/>
    <col min="16" max="16" width="16.875" style="77" customWidth="1"/>
    <col min="17" max="16384" width="9" style="77"/>
  </cols>
  <sheetData>
    <row r="1" spans="1:15" ht="26.25" x14ac:dyDescent="0.4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1:15" ht="26.25" x14ac:dyDescent="0.4">
      <c r="A2" s="160" t="s">
        <v>320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ht="26.25" x14ac:dyDescent="0.4">
      <c r="A3" s="160" t="s">
        <v>319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</row>
    <row r="5" spans="1:15" s="143" customFormat="1" ht="23.25" x14ac:dyDescent="0.35">
      <c r="A5" s="159" t="s">
        <v>318</v>
      </c>
      <c r="B5" s="158"/>
      <c r="C5" s="157" t="s">
        <v>317</v>
      </c>
      <c r="D5" s="156" t="s">
        <v>68</v>
      </c>
      <c r="E5" s="154" t="s">
        <v>316</v>
      </c>
      <c r="F5" s="154" t="s">
        <v>315</v>
      </c>
      <c r="G5" s="155"/>
      <c r="H5" s="153"/>
      <c r="I5" s="154" t="s">
        <v>314</v>
      </c>
      <c r="J5" s="154" t="s">
        <v>313</v>
      </c>
      <c r="K5" s="154" t="s">
        <v>312</v>
      </c>
      <c r="L5" s="154" t="s">
        <v>311</v>
      </c>
      <c r="M5" s="153"/>
      <c r="N5" s="153"/>
      <c r="O5" s="153"/>
    </row>
    <row r="6" spans="1:15" s="143" customFormat="1" ht="23.25" x14ac:dyDescent="0.35">
      <c r="A6" s="150"/>
      <c r="B6" s="149"/>
      <c r="C6" s="148"/>
      <c r="D6" s="147"/>
      <c r="E6" s="145" t="s">
        <v>310</v>
      </c>
      <c r="F6" s="145" t="s">
        <v>309</v>
      </c>
      <c r="G6" s="152" t="s">
        <v>115</v>
      </c>
      <c r="H6" s="151" t="s">
        <v>308</v>
      </c>
      <c r="I6" s="145" t="s">
        <v>307</v>
      </c>
      <c r="J6" s="145" t="s">
        <v>306</v>
      </c>
      <c r="K6" s="145" t="s">
        <v>305</v>
      </c>
      <c r="L6" s="145" t="s">
        <v>304</v>
      </c>
      <c r="M6" s="151" t="s">
        <v>303</v>
      </c>
      <c r="N6" s="151" t="s">
        <v>302</v>
      </c>
      <c r="O6" s="151" t="s">
        <v>301</v>
      </c>
    </row>
    <row r="7" spans="1:15" s="143" customFormat="1" ht="23.25" x14ac:dyDescent="0.35">
      <c r="A7" s="150"/>
      <c r="B7" s="149"/>
      <c r="C7" s="148"/>
      <c r="D7" s="147"/>
      <c r="E7" s="145"/>
      <c r="F7" s="145" t="s">
        <v>300</v>
      </c>
      <c r="G7" s="146"/>
      <c r="H7" s="144"/>
      <c r="I7" s="145"/>
      <c r="J7" s="145"/>
      <c r="K7" s="145"/>
      <c r="L7" s="145" t="s">
        <v>299</v>
      </c>
      <c r="M7" s="144"/>
      <c r="N7" s="144"/>
      <c r="O7" s="144"/>
    </row>
    <row r="8" spans="1:15" s="135" customFormat="1" ht="23.25" x14ac:dyDescent="0.35">
      <c r="A8" s="142"/>
      <c r="B8" s="141"/>
      <c r="C8" s="140"/>
      <c r="D8" s="139"/>
      <c r="E8" s="137" t="s">
        <v>298</v>
      </c>
      <c r="F8" s="137" t="s">
        <v>297</v>
      </c>
      <c r="G8" s="138" t="s">
        <v>296</v>
      </c>
      <c r="H8" s="136" t="s">
        <v>295</v>
      </c>
      <c r="I8" s="137" t="s">
        <v>294</v>
      </c>
      <c r="J8" s="137" t="s">
        <v>293</v>
      </c>
      <c r="K8" s="137" t="s">
        <v>292</v>
      </c>
      <c r="L8" s="137" t="s">
        <v>291</v>
      </c>
      <c r="M8" s="136" t="s">
        <v>290</v>
      </c>
      <c r="N8" s="136" t="s">
        <v>289</v>
      </c>
      <c r="O8" s="136" t="s">
        <v>288</v>
      </c>
    </row>
    <row r="9" spans="1:15" ht="23.25" x14ac:dyDescent="0.35">
      <c r="A9" s="134" t="s">
        <v>287</v>
      </c>
      <c r="B9" s="133"/>
      <c r="C9" s="132"/>
      <c r="D9" s="131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</row>
    <row r="10" spans="1:15" ht="23.25" x14ac:dyDescent="0.35">
      <c r="A10" s="129"/>
      <c r="B10" s="127" t="s">
        <v>286</v>
      </c>
      <c r="C10" s="122">
        <v>2139120</v>
      </c>
      <c r="D10" s="105">
        <v>2139120</v>
      </c>
      <c r="E10" s="106">
        <v>2139120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</row>
    <row r="11" spans="1:15" ht="23.25" x14ac:dyDescent="0.35">
      <c r="A11" s="128"/>
      <c r="B11" s="127" t="s">
        <v>285</v>
      </c>
      <c r="C11" s="122">
        <v>5246240</v>
      </c>
      <c r="D11" s="105">
        <v>5222353</v>
      </c>
      <c r="E11" s="106">
        <v>4252551</v>
      </c>
      <c r="F11" s="106"/>
      <c r="G11" s="106"/>
      <c r="H11" s="106"/>
      <c r="I11" s="106"/>
      <c r="J11" s="106">
        <v>969802</v>
      </c>
      <c r="K11" s="106"/>
      <c r="L11" s="106"/>
      <c r="M11" s="106"/>
      <c r="N11" s="106"/>
      <c r="O11" s="106"/>
    </row>
    <row r="12" spans="1:15" ht="23.25" x14ac:dyDescent="0.35">
      <c r="A12" s="123"/>
      <c r="B12" s="100" t="s">
        <v>284</v>
      </c>
      <c r="C12" s="122">
        <v>349995</v>
      </c>
      <c r="D12" s="105">
        <v>349965</v>
      </c>
      <c r="E12" s="106">
        <v>349965</v>
      </c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15" ht="23.25" x14ac:dyDescent="0.35">
      <c r="A13" s="123"/>
      <c r="B13" s="100" t="s">
        <v>283</v>
      </c>
      <c r="C13" s="122">
        <v>2030605</v>
      </c>
      <c r="D13" s="105">
        <v>1964839</v>
      </c>
      <c r="E13" s="106">
        <v>1345500</v>
      </c>
      <c r="F13" s="106"/>
      <c r="G13" s="106">
        <v>128539</v>
      </c>
      <c r="H13" s="106"/>
      <c r="I13" s="106"/>
      <c r="J13" s="106">
        <v>490800</v>
      </c>
      <c r="K13" s="106"/>
      <c r="L13" s="106"/>
      <c r="M13" s="106"/>
      <c r="N13" s="106"/>
      <c r="O13" s="106"/>
    </row>
    <row r="14" spans="1:15" ht="23.25" x14ac:dyDescent="0.35">
      <c r="A14" s="123"/>
      <c r="B14" s="100" t="s">
        <v>282</v>
      </c>
      <c r="C14" s="122">
        <v>1810760</v>
      </c>
      <c r="D14" s="105">
        <v>1743637</v>
      </c>
      <c r="E14" s="106">
        <v>1314387</v>
      </c>
      <c r="F14" s="106"/>
      <c r="G14" s="106"/>
      <c r="H14" s="106"/>
      <c r="I14" s="106"/>
      <c r="J14" s="106">
        <v>429250</v>
      </c>
      <c r="K14" s="106"/>
      <c r="L14" s="106"/>
      <c r="M14" s="106"/>
      <c r="N14" s="106"/>
      <c r="O14" s="106"/>
    </row>
    <row r="15" spans="1:15" ht="23.25" x14ac:dyDescent="0.35">
      <c r="A15" s="123"/>
      <c r="B15" s="100" t="s">
        <v>281</v>
      </c>
      <c r="C15" s="122">
        <v>3013953</v>
      </c>
      <c r="D15" s="105">
        <v>2608089.5699999998</v>
      </c>
      <c r="E15" s="106">
        <v>955513.07</v>
      </c>
      <c r="F15" s="106">
        <v>49920</v>
      </c>
      <c r="G15" s="106">
        <v>644053</v>
      </c>
      <c r="H15" s="106">
        <v>78000</v>
      </c>
      <c r="I15" s="106">
        <v>99600</v>
      </c>
      <c r="J15" s="106">
        <v>224303.5</v>
      </c>
      <c r="K15" s="106">
        <v>112600</v>
      </c>
      <c r="L15" s="106">
        <v>439100</v>
      </c>
      <c r="M15" s="106">
        <v>5000</v>
      </c>
      <c r="N15" s="106"/>
      <c r="O15" s="106"/>
    </row>
    <row r="16" spans="1:15" ht="23.25" x14ac:dyDescent="0.35">
      <c r="A16" s="123"/>
      <c r="B16" s="100" t="s">
        <v>280</v>
      </c>
      <c r="C16" s="122">
        <v>2256500</v>
      </c>
      <c r="D16" s="105">
        <v>1975515.15</v>
      </c>
      <c r="E16" s="106">
        <v>543912.15</v>
      </c>
      <c r="F16" s="106"/>
      <c r="G16" s="106">
        <v>873874</v>
      </c>
      <c r="H16" s="106">
        <v>128000</v>
      </c>
      <c r="I16" s="106"/>
      <c r="J16" s="106">
        <v>344969</v>
      </c>
      <c r="K16" s="106"/>
      <c r="L16" s="106">
        <v>84760</v>
      </c>
      <c r="M16" s="106"/>
      <c r="N16" s="106"/>
      <c r="O16" s="106"/>
    </row>
    <row r="17" spans="1:16" ht="23.25" x14ac:dyDescent="0.35">
      <c r="A17" s="123"/>
      <c r="B17" s="100" t="s">
        <v>279</v>
      </c>
      <c r="C17" s="122">
        <v>390000</v>
      </c>
      <c r="D17" s="105">
        <v>346273.44</v>
      </c>
      <c r="E17" s="106">
        <v>346273.44</v>
      </c>
      <c r="F17" s="106"/>
      <c r="G17" s="106"/>
      <c r="H17" s="106"/>
      <c r="I17" s="106"/>
      <c r="J17" s="106"/>
      <c r="K17" s="106"/>
      <c r="L17" s="106"/>
      <c r="M17" s="106"/>
      <c r="N17" s="106"/>
      <c r="O17" s="106"/>
    </row>
    <row r="18" spans="1:16" ht="23.25" x14ac:dyDescent="0.35">
      <c r="A18" s="123"/>
      <c r="B18" s="100" t="s">
        <v>278</v>
      </c>
      <c r="C18" s="122">
        <v>2547000</v>
      </c>
      <c r="D18" s="105">
        <v>2440112</v>
      </c>
      <c r="E18" s="106">
        <v>48652</v>
      </c>
      <c r="F18" s="106"/>
      <c r="G18" s="106">
        <v>1664000</v>
      </c>
      <c r="H18" s="106">
        <v>60000</v>
      </c>
      <c r="I18" s="106"/>
      <c r="J18" s="106"/>
      <c r="K18" s="106">
        <v>30000</v>
      </c>
      <c r="L18" s="106">
        <v>597460</v>
      </c>
      <c r="M18" s="106">
        <v>40000</v>
      </c>
      <c r="N18" s="106"/>
      <c r="O18" s="106"/>
    </row>
    <row r="19" spans="1:16" ht="23.25" x14ac:dyDescent="0.35">
      <c r="A19" s="123"/>
      <c r="B19" s="100" t="s">
        <v>277</v>
      </c>
      <c r="C19" s="126" t="s">
        <v>267</v>
      </c>
      <c r="D19" s="125"/>
      <c r="E19" s="124" t="s">
        <v>267</v>
      </c>
      <c r="F19" s="106"/>
      <c r="G19" s="106"/>
      <c r="H19" s="106"/>
      <c r="I19" s="106"/>
      <c r="J19" s="106"/>
      <c r="K19" s="106"/>
      <c r="L19" s="106"/>
      <c r="M19" s="106"/>
      <c r="N19" s="106"/>
      <c r="O19" s="106"/>
    </row>
    <row r="20" spans="1:16" ht="23.25" x14ac:dyDescent="0.35">
      <c r="A20" s="123"/>
      <c r="B20" s="100" t="s">
        <v>276</v>
      </c>
      <c r="C20" s="122">
        <v>1631040</v>
      </c>
      <c r="D20" s="105">
        <v>1588894</v>
      </c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>
        <v>1588894</v>
      </c>
    </row>
    <row r="21" spans="1:16" ht="23.25" x14ac:dyDescent="0.35">
      <c r="A21" s="123"/>
      <c r="B21" s="100" t="s">
        <v>275</v>
      </c>
      <c r="C21" s="122">
        <v>668347</v>
      </c>
      <c r="D21" s="105">
        <v>576330</v>
      </c>
      <c r="E21" s="106">
        <v>467850</v>
      </c>
      <c r="F21" s="106"/>
      <c r="G21" s="106"/>
      <c r="H21" s="106"/>
      <c r="I21" s="106"/>
      <c r="J21" s="106">
        <v>108480</v>
      </c>
      <c r="K21" s="106"/>
      <c r="L21" s="106"/>
      <c r="M21" s="106"/>
      <c r="N21" s="106"/>
      <c r="O21" s="106"/>
    </row>
    <row r="22" spans="1:16" ht="23.25" x14ac:dyDescent="0.35">
      <c r="A22" s="123"/>
      <c r="B22" s="100" t="s">
        <v>274</v>
      </c>
      <c r="C22" s="122">
        <v>3467140</v>
      </c>
      <c r="D22" s="105">
        <v>2652983.04</v>
      </c>
      <c r="E22" s="106"/>
      <c r="F22" s="106"/>
      <c r="G22" s="106"/>
      <c r="H22" s="106"/>
      <c r="I22" s="106"/>
      <c r="J22" s="106">
        <v>2652983.04</v>
      </c>
      <c r="K22" s="106"/>
      <c r="L22" s="106"/>
      <c r="M22" s="106"/>
      <c r="N22" s="106"/>
      <c r="O22" s="106"/>
    </row>
    <row r="23" spans="1:16" ht="23.25" x14ac:dyDescent="0.35">
      <c r="A23" s="121"/>
      <c r="B23" s="120"/>
      <c r="C23" s="118"/>
      <c r="D23" s="119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</row>
    <row r="24" spans="1:16" s="92" customFormat="1" ht="24" thickBot="1" x14ac:dyDescent="0.4">
      <c r="A24" s="117" t="s">
        <v>273</v>
      </c>
      <c r="B24" s="116"/>
      <c r="C24" s="94">
        <f>SUM(C10:C23)</f>
        <v>25550700</v>
      </c>
      <c r="D24" s="115">
        <f>SUM(D10:D23)</f>
        <v>23608111.199999999</v>
      </c>
      <c r="E24" s="114">
        <f>SUM(E10:E23)</f>
        <v>11763723.66</v>
      </c>
      <c r="F24" s="114">
        <f>SUM(F9:F23)</f>
        <v>49920</v>
      </c>
      <c r="G24" s="114">
        <f>SUM(G10:G23)</f>
        <v>3310466</v>
      </c>
      <c r="H24" s="114">
        <f>SUM(H9:H23)</f>
        <v>266000</v>
      </c>
      <c r="I24" s="114">
        <f>SUM(I11:I23)</f>
        <v>99600</v>
      </c>
      <c r="J24" s="114">
        <f>SUM(J11:J23)</f>
        <v>5220587.54</v>
      </c>
      <c r="K24" s="114">
        <f>SUM(K15:K23)</f>
        <v>142600</v>
      </c>
      <c r="L24" s="114">
        <f>SUM(L14:L23)</f>
        <v>1121320</v>
      </c>
      <c r="M24" s="114">
        <f>SUM(M10:M23)</f>
        <v>45000</v>
      </c>
      <c r="N24" s="114"/>
      <c r="O24" s="114">
        <f>SUM(O20:O23)</f>
        <v>1588894</v>
      </c>
      <c r="P24" s="113"/>
    </row>
    <row r="25" spans="1:16" ht="4.5" customHeight="1" thickTop="1" x14ac:dyDescent="0.35">
      <c r="A25" s="112"/>
      <c r="B25" s="111"/>
      <c r="C25" s="109"/>
      <c r="D25" s="11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</row>
    <row r="26" spans="1:16" ht="23.25" x14ac:dyDescent="0.35">
      <c r="A26" s="108" t="s">
        <v>272</v>
      </c>
      <c r="B26" s="107"/>
      <c r="C26" s="106"/>
      <c r="D26" s="105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</row>
    <row r="27" spans="1:16" ht="23.25" x14ac:dyDescent="0.35">
      <c r="A27" s="101"/>
      <c r="B27" s="100" t="s">
        <v>271</v>
      </c>
      <c r="C27" s="99">
        <v>288000</v>
      </c>
      <c r="D27" s="98">
        <v>332942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  <c r="N27" s="97">
        <v>0</v>
      </c>
      <c r="O27" s="97">
        <v>0</v>
      </c>
    </row>
    <row r="28" spans="1:16" ht="23.25" x14ac:dyDescent="0.35">
      <c r="A28" s="101"/>
      <c r="B28" s="100" t="s">
        <v>270</v>
      </c>
      <c r="C28" s="99">
        <v>167100</v>
      </c>
      <c r="D28" s="98">
        <v>243972.8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  <c r="N28" s="97">
        <v>0</v>
      </c>
      <c r="O28" s="97">
        <v>0</v>
      </c>
    </row>
    <row r="29" spans="1:16" ht="23.25" x14ac:dyDescent="0.35">
      <c r="A29" s="101"/>
      <c r="B29" s="100" t="s">
        <v>269</v>
      </c>
      <c r="C29" s="99">
        <v>80000</v>
      </c>
      <c r="D29" s="98">
        <v>149574.69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</row>
    <row r="30" spans="1:16" ht="23.25" x14ac:dyDescent="0.35">
      <c r="A30" s="101"/>
      <c r="B30" s="100" t="s">
        <v>268</v>
      </c>
      <c r="C30" s="103" t="s">
        <v>267</v>
      </c>
      <c r="D30" s="102" t="s">
        <v>267</v>
      </c>
      <c r="E30" s="97">
        <v>0</v>
      </c>
      <c r="F30" s="97">
        <v>0</v>
      </c>
      <c r="G30" s="97">
        <v>0</v>
      </c>
      <c r="H30" s="97">
        <v>0</v>
      </c>
      <c r="I30" s="97">
        <v>0</v>
      </c>
      <c r="J30" s="97">
        <v>0</v>
      </c>
      <c r="K30" s="97">
        <v>0</v>
      </c>
      <c r="L30" s="97">
        <v>0</v>
      </c>
      <c r="M30" s="97">
        <v>0</v>
      </c>
      <c r="N30" s="97">
        <v>0</v>
      </c>
      <c r="O30" s="97">
        <v>0</v>
      </c>
    </row>
    <row r="31" spans="1:16" ht="23.25" x14ac:dyDescent="0.35">
      <c r="A31" s="101"/>
      <c r="B31" s="100" t="s">
        <v>266</v>
      </c>
      <c r="C31" s="99">
        <v>165100</v>
      </c>
      <c r="D31" s="98">
        <v>200021.5</v>
      </c>
      <c r="E31" s="97">
        <v>0</v>
      </c>
      <c r="F31" s="97">
        <v>0</v>
      </c>
      <c r="G31" s="97">
        <v>0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  <c r="N31" s="97">
        <v>0</v>
      </c>
      <c r="O31" s="97">
        <v>0</v>
      </c>
    </row>
    <row r="32" spans="1:16" ht="23.25" x14ac:dyDescent="0.35">
      <c r="A32" s="101"/>
      <c r="B32" s="100" t="s">
        <v>265</v>
      </c>
      <c r="C32" s="103" t="s">
        <v>69</v>
      </c>
      <c r="D32" s="102" t="s">
        <v>69</v>
      </c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0</v>
      </c>
      <c r="M32" s="97">
        <v>0</v>
      </c>
      <c r="N32" s="97">
        <v>0</v>
      </c>
      <c r="O32" s="97">
        <v>0</v>
      </c>
    </row>
    <row r="33" spans="1:16" ht="23.25" x14ac:dyDescent="0.35">
      <c r="A33" s="101"/>
      <c r="B33" s="100" t="s">
        <v>264</v>
      </c>
      <c r="C33" s="99">
        <v>14850500</v>
      </c>
      <c r="D33" s="98">
        <v>18936579.420000002</v>
      </c>
      <c r="E33" s="97">
        <v>0</v>
      </c>
      <c r="F33" s="97">
        <v>0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  <c r="N33" s="97">
        <v>0</v>
      </c>
      <c r="O33" s="97">
        <v>0</v>
      </c>
    </row>
    <row r="34" spans="1:16" ht="23.25" x14ac:dyDescent="0.35">
      <c r="A34" s="101"/>
      <c r="B34" s="100" t="s">
        <v>263</v>
      </c>
      <c r="C34" s="99">
        <v>10000000</v>
      </c>
      <c r="D34" s="98">
        <v>10010555</v>
      </c>
      <c r="E34" s="97">
        <v>0</v>
      </c>
      <c r="F34" s="97">
        <v>0</v>
      </c>
      <c r="G34" s="97">
        <v>0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  <c r="N34" s="97">
        <v>0</v>
      </c>
      <c r="O34" s="97">
        <v>0</v>
      </c>
    </row>
    <row r="35" spans="1:16" s="92" customFormat="1" ht="24" thickBot="1" x14ac:dyDescent="0.4">
      <c r="A35" s="96" t="s">
        <v>262</v>
      </c>
      <c r="B35" s="95"/>
      <c r="C35" s="94">
        <f>SUM(C27:C34)</f>
        <v>25550700</v>
      </c>
      <c r="D35" s="94">
        <f>SUM(D27:D34)</f>
        <v>29873645.41</v>
      </c>
      <c r="E35" s="93">
        <f>SUM(E27:E34)</f>
        <v>0</v>
      </c>
      <c r="F35" s="93">
        <f>SUM(F27:F34)</f>
        <v>0</v>
      </c>
      <c r="G35" s="93">
        <f>SUM(G27:G34)</f>
        <v>0</v>
      </c>
      <c r="H35" s="93">
        <f>SUM(H27:H34)</f>
        <v>0</v>
      </c>
      <c r="I35" s="93">
        <f>SUM(I27:I34)</f>
        <v>0</v>
      </c>
      <c r="J35" s="93">
        <f>SUM(J27:J34)</f>
        <v>0</v>
      </c>
      <c r="K35" s="93">
        <f>SUM(K27:K34)</f>
        <v>0</v>
      </c>
      <c r="L35" s="93">
        <f>SUM(L27:L34)</f>
        <v>0</v>
      </c>
      <c r="M35" s="93">
        <f>SUM(M27:M34)</f>
        <v>0</v>
      </c>
      <c r="N35" s="93">
        <f>SUM(N27:N34)</f>
        <v>0</v>
      </c>
      <c r="O35" s="93">
        <f>SUM(O27:O34)</f>
        <v>0</v>
      </c>
    </row>
    <row r="36" spans="1:16" ht="22.5" thickTop="1" thickBot="1" x14ac:dyDescent="0.4">
      <c r="B36" s="91" t="s">
        <v>261</v>
      </c>
      <c r="C36" s="90"/>
      <c r="D36" s="89">
        <v>6265534.21</v>
      </c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</row>
    <row r="37" spans="1:16" ht="24" thickTop="1" x14ac:dyDescent="0.35">
      <c r="B37" s="87" t="s">
        <v>260</v>
      </c>
      <c r="C37" s="79" t="s">
        <v>259</v>
      </c>
      <c r="D37" s="80"/>
      <c r="E37" s="85">
        <v>6265534.21</v>
      </c>
      <c r="F37" s="85"/>
      <c r="G37" s="86" t="s">
        <v>255</v>
      </c>
      <c r="H37" s="79" t="s">
        <v>258</v>
      </c>
      <c r="I37" s="79"/>
    </row>
    <row r="38" spans="1:16" ht="23.25" x14ac:dyDescent="0.35">
      <c r="B38" s="79"/>
      <c r="C38" s="79" t="s">
        <v>257</v>
      </c>
      <c r="D38" s="80"/>
      <c r="E38" s="85">
        <v>4699150.66</v>
      </c>
      <c r="F38" s="85"/>
      <c r="G38" s="79" t="s">
        <v>255</v>
      </c>
      <c r="H38" s="79"/>
      <c r="I38" s="79"/>
    </row>
    <row r="39" spans="1:16" ht="23.25" x14ac:dyDescent="0.35">
      <c r="B39" s="79"/>
      <c r="C39" s="79" t="s">
        <v>256</v>
      </c>
      <c r="D39" s="80"/>
      <c r="E39" s="79"/>
      <c r="F39" s="84">
        <v>1566383.55</v>
      </c>
      <c r="G39" s="79" t="s">
        <v>255</v>
      </c>
      <c r="H39" s="79"/>
      <c r="I39" s="79"/>
    </row>
    <row r="41" spans="1:16" ht="23.25" x14ac:dyDescent="0.35">
      <c r="B41" s="79" t="s">
        <v>254</v>
      </c>
      <c r="C41" s="80"/>
      <c r="D41" s="79"/>
      <c r="E41" s="79" t="s">
        <v>254</v>
      </c>
      <c r="F41" s="80"/>
      <c r="G41" s="79"/>
      <c r="H41" s="79"/>
      <c r="I41" s="79" t="s">
        <v>253</v>
      </c>
      <c r="J41" s="79"/>
      <c r="K41" s="79"/>
      <c r="L41" s="79"/>
      <c r="M41" s="79" t="s">
        <v>253</v>
      </c>
      <c r="N41" s="79"/>
      <c r="O41" s="79"/>
    </row>
    <row r="42" spans="1:16" ht="23.25" x14ac:dyDescent="0.35">
      <c r="B42" s="79" t="s">
        <v>252</v>
      </c>
      <c r="C42" s="80"/>
      <c r="D42" s="79"/>
      <c r="E42" s="79" t="s">
        <v>251</v>
      </c>
      <c r="F42" s="80"/>
      <c r="G42" s="79"/>
      <c r="H42" s="79"/>
      <c r="I42" s="79" t="s">
        <v>250</v>
      </c>
      <c r="J42" s="79"/>
      <c r="K42" s="79"/>
      <c r="L42" s="79"/>
      <c r="M42" s="79" t="s">
        <v>249</v>
      </c>
      <c r="N42" s="79"/>
      <c r="O42" s="79"/>
    </row>
    <row r="43" spans="1:16" ht="23.25" x14ac:dyDescent="0.35">
      <c r="B43" s="83" t="s">
        <v>248</v>
      </c>
      <c r="C43" s="83"/>
      <c r="D43" s="83"/>
      <c r="E43" s="83" t="s">
        <v>247</v>
      </c>
      <c r="F43" s="83"/>
      <c r="G43" s="79"/>
      <c r="H43" s="79"/>
      <c r="I43" s="79" t="s">
        <v>246</v>
      </c>
      <c r="J43" s="79"/>
      <c r="K43" s="79"/>
      <c r="L43" s="79"/>
      <c r="M43" s="82" t="s">
        <v>245</v>
      </c>
      <c r="N43" s="82"/>
      <c r="O43" s="82"/>
      <c r="P43" s="81"/>
    </row>
    <row r="44" spans="1:16" ht="23.25" x14ac:dyDescent="0.35">
      <c r="B44" s="79"/>
      <c r="C44" s="79"/>
      <c r="D44" s="80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</row>
  </sheetData>
  <mergeCells count="10">
    <mergeCell ref="E38:F38"/>
    <mergeCell ref="E37:F37"/>
    <mergeCell ref="D5:D8"/>
    <mergeCell ref="A1:O1"/>
    <mergeCell ref="A2:O2"/>
    <mergeCell ref="A3:O3"/>
    <mergeCell ref="A35:B35"/>
    <mergeCell ref="A24:B24"/>
    <mergeCell ref="C5:C8"/>
    <mergeCell ref="A5:B8"/>
  </mergeCells>
  <pageMargins left="0.7" right="0.7" top="0.75" bottom="0.75" header="0.3" footer="0.3"/>
  <pageSetup paperSize="9"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zoomScaleNormal="100" workbookViewId="0">
      <selection activeCell="D18" sqref="D18"/>
    </sheetView>
  </sheetViews>
  <sheetFormatPr defaultRowHeight="21" x14ac:dyDescent="0.35"/>
  <cols>
    <col min="1" max="1" width="12.25" style="77" customWidth="1"/>
    <col min="2" max="2" width="17.625" style="77" customWidth="1"/>
    <col min="3" max="3" width="24.75" style="77" customWidth="1"/>
    <col min="4" max="4" width="17.875" style="161" customWidth="1"/>
    <col min="5" max="5" width="10.875" style="77" customWidth="1"/>
    <col min="6" max="6" width="9" style="77"/>
    <col min="7" max="7" width="21.125" style="77" customWidth="1"/>
    <col min="8" max="8" width="8" style="77" customWidth="1"/>
    <col min="9" max="16384" width="9" style="77"/>
  </cols>
  <sheetData>
    <row r="1" spans="1:7" x14ac:dyDescent="0.35">
      <c r="A1" s="174" t="s">
        <v>346</v>
      </c>
      <c r="B1" s="174"/>
      <c r="C1" s="174"/>
      <c r="D1" s="174"/>
      <c r="E1" s="174"/>
      <c r="F1" s="179"/>
    </row>
    <row r="2" spans="1:7" x14ac:dyDescent="0.35">
      <c r="A2" s="174" t="s">
        <v>345</v>
      </c>
      <c r="B2" s="174"/>
      <c r="C2" s="174"/>
      <c r="D2" s="174"/>
      <c r="E2" s="174"/>
      <c r="F2" s="179"/>
    </row>
    <row r="4" spans="1:7" x14ac:dyDescent="0.35">
      <c r="A4" s="177" t="s">
        <v>344</v>
      </c>
      <c r="B4" s="77" t="s">
        <v>285</v>
      </c>
      <c r="C4" s="77" t="s">
        <v>324</v>
      </c>
      <c r="D4" s="161">
        <v>5572318</v>
      </c>
      <c r="E4" s="162" t="s">
        <v>255</v>
      </c>
      <c r="G4" s="165"/>
    </row>
    <row r="5" spans="1:7" x14ac:dyDescent="0.35">
      <c r="A5" s="178"/>
      <c r="C5" s="77" t="s">
        <v>323</v>
      </c>
      <c r="D5" s="161">
        <v>544049</v>
      </c>
      <c r="E5" s="162" t="s">
        <v>255</v>
      </c>
      <c r="G5" s="165"/>
    </row>
    <row r="6" spans="1:7" x14ac:dyDescent="0.35">
      <c r="A6" s="178"/>
      <c r="B6" s="77" t="s">
        <v>343</v>
      </c>
      <c r="C6" s="77" t="s">
        <v>324</v>
      </c>
      <c r="D6" s="161">
        <v>2139120</v>
      </c>
      <c r="E6" s="162" t="s">
        <v>255</v>
      </c>
      <c r="G6" s="165"/>
    </row>
    <row r="7" spans="1:7" x14ac:dyDescent="0.35">
      <c r="A7" s="178"/>
      <c r="C7" s="169" t="s">
        <v>68</v>
      </c>
      <c r="D7" s="168">
        <f>SUM(D4:D6)</f>
        <v>8255487</v>
      </c>
      <c r="E7" s="162" t="s">
        <v>255</v>
      </c>
      <c r="G7" s="165"/>
    </row>
    <row r="8" spans="1:7" x14ac:dyDescent="0.35">
      <c r="A8" s="178"/>
      <c r="G8" s="165"/>
    </row>
    <row r="9" spans="1:7" x14ac:dyDescent="0.35">
      <c r="A9" s="177" t="s">
        <v>342</v>
      </c>
      <c r="B9" s="77" t="s">
        <v>341</v>
      </c>
      <c r="C9" s="77" t="s">
        <v>324</v>
      </c>
      <c r="D9" s="161">
        <v>1964839</v>
      </c>
      <c r="E9" s="162" t="s">
        <v>255</v>
      </c>
      <c r="G9" s="165"/>
    </row>
    <row r="10" spans="1:7" x14ac:dyDescent="0.35">
      <c r="A10" s="178"/>
      <c r="C10" s="77" t="s">
        <v>323</v>
      </c>
      <c r="D10" s="170" t="s">
        <v>69</v>
      </c>
      <c r="E10" s="162" t="s">
        <v>255</v>
      </c>
      <c r="G10" s="165"/>
    </row>
    <row r="11" spans="1:7" x14ac:dyDescent="0.35">
      <c r="A11" s="178"/>
      <c r="C11" s="169" t="s">
        <v>68</v>
      </c>
      <c r="D11" s="168">
        <f>SUM(D9:D10)</f>
        <v>1964839</v>
      </c>
      <c r="E11" s="162" t="s">
        <v>255</v>
      </c>
      <c r="G11" s="165"/>
    </row>
    <row r="12" spans="1:7" x14ac:dyDescent="0.35">
      <c r="A12" s="178"/>
      <c r="G12" s="165"/>
    </row>
    <row r="13" spans="1:7" x14ac:dyDescent="0.35">
      <c r="A13" s="177" t="s">
        <v>340</v>
      </c>
      <c r="B13" s="77" t="s">
        <v>132</v>
      </c>
      <c r="C13" s="77" t="s">
        <v>324</v>
      </c>
      <c r="D13" s="161">
        <v>1743637</v>
      </c>
      <c r="E13" s="162" t="s">
        <v>255</v>
      </c>
      <c r="G13" s="165"/>
    </row>
    <row r="14" spans="1:7" x14ac:dyDescent="0.35">
      <c r="A14" s="178"/>
      <c r="C14" s="77" t="s">
        <v>323</v>
      </c>
      <c r="D14" s="170">
        <v>39740</v>
      </c>
      <c r="E14" s="162" t="s">
        <v>255</v>
      </c>
      <c r="G14" s="165"/>
    </row>
    <row r="15" spans="1:7" x14ac:dyDescent="0.35">
      <c r="A15" s="178"/>
      <c r="C15" s="169" t="s">
        <v>68</v>
      </c>
      <c r="D15" s="168">
        <f>SUM(D13:D14)</f>
        <v>1783377</v>
      </c>
      <c r="E15" s="162" t="s">
        <v>255</v>
      </c>
      <c r="G15" s="165"/>
    </row>
    <row r="16" spans="1:7" x14ac:dyDescent="0.35">
      <c r="A16" s="178"/>
      <c r="G16" s="165"/>
    </row>
    <row r="17" spans="1:7" x14ac:dyDescent="0.35">
      <c r="A17" s="177" t="s">
        <v>339</v>
      </c>
      <c r="B17" s="77" t="s">
        <v>101</v>
      </c>
      <c r="C17" s="77" t="s">
        <v>324</v>
      </c>
      <c r="D17" s="161">
        <v>2608089.5699999998</v>
      </c>
      <c r="E17" s="162" t="s">
        <v>255</v>
      </c>
      <c r="G17" s="165"/>
    </row>
    <row r="18" spans="1:7" x14ac:dyDescent="0.35">
      <c r="C18" s="77" t="s">
        <v>323</v>
      </c>
      <c r="D18" s="170">
        <v>82500</v>
      </c>
      <c r="E18" s="162" t="s">
        <v>255</v>
      </c>
      <c r="G18" s="165"/>
    </row>
    <row r="19" spans="1:7" x14ac:dyDescent="0.35">
      <c r="C19" s="169" t="s">
        <v>68</v>
      </c>
      <c r="D19" s="168">
        <f>SUM(D17:D18)</f>
        <v>2690589.57</v>
      </c>
      <c r="E19" s="162" t="s">
        <v>255</v>
      </c>
      <c r="G19" s="165"/>
    </row>
    <row r="20" spans="1:7" x14ac:dyDescent="0.35">
      <c r="G20" s="165"/>
    </row>
    <row r="21" spans="1:7" x14ac:dyDescent="0.35">
      <c r="A21" s="177" t="s">
        <v>338</v>
      </c>
      <c r="B21" s="77" t="s">
        <v>118</v>
      </c>
      <c r="C21" s="77" t="s">
        <v>324</v>
      </c>
      <c r="D21" s="161">
        <v>1975515.15</v>
      </c>
      <c r="E21" s="162" t="s">
        <v>255</v>
      </c>
      <c r="G21" s="165"/>
    </row>
    <row r="22" spans="1:7" x14ac:dyDescent="0.35">
      <c r="C22" s="77" t="s">
        <v>323</v>
      </c>
      <c r="D22" s="161">
        <v>141100</v>
      </c>
      <c r="E22" s="162" t="s">
        <v>255</v>
      </c>
      <c r="G22" s="165"/>
    </row>
    <row r="23" spans="1:7" x14ac:dyDescent="0.35">
      <c r="C23" s="169" t="s">
        <v>68</v>
      </c>
      <c r="D23" s="168">
        <f>SUM(D21:D22)</f>
        <v>2116615.15</v>
      </c>
      <c r="E23" s="162" t="s">
        <v>255</v>
      </c>
      <c r="G23" s="165"/>
    </row>
    <row r="24" spans="1:7" x14ac:dyDescent="0.35">
      <c r="G24" s="165"/>
    </row>
    <row r="25" spans="1:7" x14ac:dyDescent="0.35">
      <c r="A25" s="177" t="s">
        <v>337</v>
      </c>
      <c r="B25" s="77" t="s">
        <v>336</v>
      </c>
      <c r="C25" s="77" t="s">
        <v>324</v>
      </c>
      <c r="D25" s="161">
        <v>346273.44</v>
      </c>
      <c r="E25" s="162" t="s">
        <v>255</v>
      </c>
      <c r="G25" s="165"/>
    </row>
    <row r="26" spans="1:7" x14ac:dyDescent="0.35">
      <c r="C26" s="77" t="s">
        <v>323</v>
      </c>
      <c r="D26" s="170" t="s">
        <v>69</v>
      </c>
      <c r="E26" s="162" t="s">
        <v>255</v>
      </c>
      <c r="G26" s="165"/>
    </row>
    <row r="27" spans="1:7" x14ac:dyDescent="0.35">
      <c r="C27" s="169" t="s">
        <v>68</v>
      </c>
      <c r="D27" s="168">
        <f>SUM(D25:D26)</f>
        <v>346273.44</v>
      </c>
      <c r="E27" s="162" t="s">
        <v>255</v>
      </c>
      <c r="G27" s="165"/>
    </row>
    <row r="28" spans="1:7" x14ac:dyDescent="0.35">
      <c r="G28" s="165"/>
    </row>
    <row r="29" spans="1:7" x14ac:dyDescent="0.35">
      <c r="A29" s="177" t="s">
        <v>335</v>
      </c>
      <c r="B29" s="77" t="s">
        <v>278</v>
      </c>
      <c r="C29" s="77" t="s">
        <v>324</v>
      </c>
      <c r="D29" s="161">
        <v>2440112</v>
      </c>
      <c r="E29" s="162" t="s">
        <v>255</v>
      </c>
      <c r="G29" s="165"/>
    </row>
    <row r="30" spans="1:7" x14ac:dyDescent="0.35">
      <c r="C30" s="77" t="s">
        <v>323</v>
      </c>
      <c r="D30" s="170" t="s">
        <v>69</v>
      </c>
      <c r="E30" s="162" t="s">
        <v>255</v>
      </c>
      <c r="G30" s="165"/>
    </row>
    <row r="31" spans="1:7" x14ac:dyDescent="0.35">
      <c r="C31" s="169" t="s">
        <v>68</v>
      </c>
      <c r="D31" s="168">
        <f>SUM(D29:D30)</f>
        <v>2440112</v>
      </c>
      <c r="E31" s="162" t="s">
        <v>255</v>
      </c>
      <c r="G31" s="165"/>
    </row>
    <row r="32" spans="1:7" x14ac:dyDescent="0.35">
      <c r="G32" s="165"/>
    </row>
    <row r="33" spans="1:7" x14ac:dyDescent="0.35">
      <c r="A33" s="177" t="s">
        <v>334</v>
      </c>
      <c r="B33" s="77" t="s">
        <v>301</v>
      </c>
      <c r="C33" s="77" t="s">
        <v>324</v>
      </c>
      <c r="D33" s="161">
        <v>1588894</v>
      </c>
      <c r="E33" s="162" t="s">
        <v>255</v>
      </c>
      <c r="G33" s="165"/>
    </row>
    <row r="34" spans="1:7" x14ac:dyDescent="0.35">
      <c r="C34" s="77" t="s">
        <v>323</v>
      </c>
      <c r="D34" s="161">
        <v>11048240</v>
      </c>
      <c r="E34" s="162" t="s">
        <v>255</v>
      </c>
      <c r="G34" s="165"/>
    </row>
    <row r="35" spans="1:7" x14ac:dyDescent="0.35">
      <c r="C35" s="169" t="s">
        <v>68</v>
      </c>
      <c r="D35" s="168">
        <f>SUM(D33:D34)</f>
        <v>12637134</v>
      </c>
      <c r="E35" s="162" t="s">
        <v>255</v>
      </c>
      <c r="G35" s="165"/>
    </row>
    <row r="36" spans="1:7" ht="21.75" thickBot="1" x14ac:dyDescent="0.4">
      <c r="B36" s="171" t="s">
        <v>333</v>
      </c>
      <c r="C36" s="169"/>
      <c r="D36" s="176">
        <v>32234427.16</v>
      </c>
      <c r="E36" s="162" t="s">
        <v>255</v>
      </c>
      <c r="G36" s="165"/>
    </row>
    <row r="37" spans="1:7" ht="21.75" thickTop="1" x14ac:dyDescent="0.35">
      <c r="C37" s="169"/>
      <c r="D37" s="175"/>
      <c r="E37" s="162"/>
      <c r="G37" s="165"/>
    </row>
    <row r="38" spans="1:7" x14ac:dyDescent="0.35">
      <c r="C38" s="169"/>
      <c r="D38" s="175"/>
      <c r="E38" s="162"/>
      <c r="G38" s="165"/>
    </row>
    <row r="39" spans="1:7" x14ac:dyDescent="0.35">
      <c r="C39" s="169" t="s">
        <v>332</v>
      </c>
      <c r="D39" s="175"/>
      <c r="E39" s="162"/>
      <c r="G39" s="165"/>
    </row>
    <row r="40" spans="1:7" x14ac:dyDescent="0.35">
      <c r="A40" s="174" t="s">
        <v>331</v>
      </c>
      <c r="B40" s="174"/>
      <c r="C40" s="174"/>
      <c r="D40" s="174"/>
      <c r="E40" s="174"/>
      <c r="G40" s="165"/>
    </row>
    <row r="41" spans="1:7" x14ac:dyDescent="0.35">
      <c r="A41" s="174" t="s">
        <v>330</v>
      </c>
      <c r="B41" s="174"/>
      <c r="C41" s="174"/>
      <c r="D41" s="174"/>
      <c r="E41" s="174"/>
      <c r="G41" s="165"/>
    </row>
    <row r="42" spans="1:7" x14ac:dyDescent="0.35">
      <c r="A42" s="171"/>
      <c r="B42" s="173" t="s">
        <v>329</v>
      </c>
      <c r="C42" s="171"/>
      <c r="D42" s="172">
        <v>32234427.16</v>
      </c>
      <c r="E42" s="171"/>
      <c r="G42" s="165"/>
    </row>
    <row r="43" spans="1:7" x14ac:dyDescent="0.35">
      <c r="A43" s="91" t="s">
        <v>328</v>
      </c>
      <c r="B43" s="77" t="s">
        <v>327</v>
      </c>
      <c r="C43" s="77" t="s">
        <v>324</v>
      </c>
      <c r="D43" s="161">
        <v>576330</v>
      </c>
      <c r="E43" s="162" t="s">
        <v>255</v>
      </c>
      <c r="G43" s="165"/>
    </row>
    <row r="44" spans="1:7" x14ac:dyDescent="0.35">
      <c r="A44" s="91"/>
      <c r="C44" s="77" t="s">
        <v>323</v>
      </c>
      <c r="D44" s="170" t="s">
        <v>267</v>
      </c>
      <c r="E44" s="162" t="s">
        <v>255</v>
      </c>
      <c r="G44" s="165"/>
    </row>
    <row r="45" spans="1:7" x14ac:dyDescent="0.35">
      <c r="A45" s="91"/>
      <c r="C45" s="169" t="s">
        <v>68</v>
      </c>
      <c r="D45" s="168">
        <f>SUM(D43:D44)</f>
        <v>576330</v>
      </c>
      <c r="E45" s="162" t="s">
        <v>255</v>
      </c>
      <c r="G45" s="165"/>
    </row>
    <row r="46" spans="1:7" x14ac:dyDescent="0.35">
      <c r="G46" s="165"/>
    </row>
    <row r="47" spans="1:7" x14ac:dyDescent="0.35">
      <c r="A47" s="91" t="s">
        <v>326</v>
      </c>
      <c r="B47" s="77" t="s">
        <v>325</v>
      </c>
      <c r="C47" s="77" t="s">
        <v>324</v>
      </c>
      <c r="D47" s="161">
        <v>2652983.04</v>
      </c>
      <c r="E47" s="162" t="s">
        <v>255</v>
      </c>
      <c r="G47" s="165"/>
    </row>
    <row r="48" spans="1:7" x14ac:dyDescent="0.35">
      <c r="A48" s="91"/>
      <c r="C48" s="77" t="s">
        <v>323</v>
      </c>
      <c r="D48" s="161">
        <v>4930163</v>
      </c>
      <c r="E48" s="162" t="s">
        <v>255</v>
      </c>
      <c r="G48" s="165"/>
    </row>
    <row r="49" spans="1:7" x14ac:dyDescent="0.35">
      <c r="A49" s="91"/>
      <c r="C49" s="169" t="s">
        <v>68</v>
      </c>
      <c r="D49" s="168">
        <f>SUM(D47:D48)</f>
        <v>7583146.04</v>
      </c>
      <c r="E49" s="162" t="s">
        <v>255</v>
      </c>
      <c r="G49" s="165"/>
    </row>
    <row r="50" spans="1:7" x14ac:dyDescent="0.35">
      <c r="G50" s="165"/>
    </row>
    <row r="51" spans="1:7" ht="21.75" thickBot="1" x14ac:dyDescent="0.4">
      <c r="C51" s="91" t="s">
        <v>103</v>
      </c>
      <c r="D51" s="163">
        <v>40393903.200000003</v>
      </c>
      <c r="E51" s="162" t="s">
        <v>255</v>
      </c>
      <c r="G51" s="165"/>
    </row>
    <row r="52" spans="1:7" ht="21.75" thickTop="1" x14ac:dyDescent="0.35">
      <c r="C52" s="91"/>
      <c r="D52" s="167"/>
      <c r="E52" s="162"/>
      <c r="G52" s="165"/>
    </row>
    <row r="53" spans="1:7" x14ac:dyDescent="0.35">
      <c r="B53" s="77" t="s">
        <v>322</v>
      </c>
      <c r="D53" s="166">
        <v>23608111.199999999</v>
      </c>
      <c r="E53" s="162" t="s">
        <v>255</v>
      </c>
      <c r="G53" s="165"/>
    </row>
    <row r="54" spans="1:7" x14ac:dyDescent="0.35">
      <c r="B54" s="77" t="s">
        <v>321</v>
      </c>
      <c r="D54" s="164">
        <v>16785792</v>
      </c>
      <c r="E54" s="162" t="s">
        <v>255</v>
      </c>
    </row>
    <row r="55" spans="1:7" ht="21.75" thickBot="1" x14ac:dyDescent="0.4">
      <c r="D55" s="163">
        <f>SUM(D53:D54)</f>
        <v>40393903.200000003</v>
      </c>
      <c r="E55" s="162" t="s">
        <v>255</v>
      </c>
    </row>
    <row r="56" spans="1:7" ht="21.75" thickTop="1" x14ac:dyDescent="0.35"/>
  </sheetData>
  <mergeCells count="4">
    <mergeCell ref="A1:E1"/>
    <mergeCell ref="A2:E2"/>
    <mergeCell ref="A40:E40"/>
    <mergeCell ref="A41:E41"/>
  </mergeCells>
  <pageMargins left="0.59055118110236227" right="0.19685039370078741" top="0.94488188976377963" bottom="0" header="0.9055118110236221" footer="0"/>
  <pageSetup paperSize="9" orientation="portrait" vertic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opLeftCell="C1" zoomScaleNormal="100" workbookViewId="0">
      <selection activeCell="D18" sqref="D18"/>
    </sheetView>
  </sheetViews>
  <sheetFormatPr defaultRowHeight="19.5" x14ac:dyDescent="0.3"/>
  <cols>
    <col min="1" max="1" width="3" style="180" customWidth="1"/>
    <col min="2" max="2" width="20.625" style="180" customWidth="1"/>
    <col min="3" max="3" width="12.875" style="180" customWidth="1"/>
    <col min="4" max="4" width="13.5" style="180" customWidth="1"/>
    <col min="5" max="5" width="13.375" style="180" customWidth="1"/>
    <col min="6" max="6" width="12" style="180" customWidth="1"/>
    <col min="7" max="7" width="13" style="180" customWidth="1"/>
    <col min="8" max="8" width="12" style="180" customWidth="1"/>
    <col min="9" max="9" width="11.5" style="180" customWidth="1"/>
    <col min="10" max="10" width="14.375" style="180" customWidth="1"/>
    <col min="11" max="11" width="11" style="180" customWidth="1"/>
    <col min="12" max="12" width="12.75" style="180" customWidth="1"/>
    <col min="13" max="13" width="10.375" style="180" customWidth="1"/>
    <col min="14" max="14" width="9.5" style="180" customWidth="1"/>
    <col min="15" max="15" width="12.375" style="180" customWidth="1"/>
    <col min="16" max="16384" width="9" style="180"/>
  </cols>
  <sheetData>
    <row r="1" spans="1:15" ht="23.25" x14ac:dyDescent="0.35">
      <c r="A1" s="243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</row>
    <row r="2" spans="1:15" ht="23.25" x14ac:dyDescent="0.35">
      <c r="A2" s="243" t="s">
        <v>370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</row>
    <row r="3" spans="1:15" ht="23.25" x14ac:dyDescent="0.35">
      <c r="A3" s="243" t="s">
        <v>319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</row>
    <row r="4" spans="1:15" ht="21.75" thickBot="1" x14ac:dyDescent="0.4">
      <c r="A4" s="174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</row>
    <row r="5" spans="1:15" x14ac:dyDescent="0.3">
      <c r="A5" s="242" t="s">
        <v>318</v>
      </c>
      <c r="B5" s="241"/>
      <c r="C5" s="240" t="s">
        <v>317</v>
      </c>
      <c r="D5" s="239" t="s">
        <v>68</v>
      </c>
      <c r="E5" s="237" t="s">
        <v>316</v>
      </c>
      <c r="F5" s="237" t="s">
        <v>315</v>
      </c>
      <c r="G5" s="238"/>
      <c r="H5" s="236"/>
      <c r="I5" s="237" t="s">
        <v>314</v>
      </c>
      <c r="J5" s="237" t="s">
        <v>313</v>
      </c>
      <c r="K5" s="237" t="s">
        <v>312</v>
      </c>
      <c r="L5" s="237" t="s">
        <v>311</v>
      </c>
      <c r="M5" s="236"/>
      <c r="N5" s="236"/>
      <c r="O5" s="236"/>
    </row>
    <row r="6" spans="1:15" x14ac:dyDescent="0.3">
      <c r="A6" s="233"/>
      <c r="B6" s="232"/>
      <c r="C6" s="231"/>
      <c r="D6" s="230"/>
      <c r="E6" s="228" t="s">
        <v>310</v>
      </c>
      <c r="F6" s="228" t="s">
        <v>309</v>
      </c>
      <c r="G6" s="235" t="s">
        <v>115</v>
      </c>
      <c r="H6" s="234" t="s">
        <v>308</v>
      </c>
      <c r="I6" s="228" t="s">
        <v>307</v>
      </c>
      <c r="J6" s="228" t="s">
        <v>306</v>
      </c>
      <c r="K6" s="228" t="s">
        <v>305</v>
      </c>
      <c r="L6" s="228" t="s">
        <v>304</v>
      </c>
      <c r="M6" s="234" t="s">
        <v>303</v>
      </c>
      <c r="N6" s="234" t="s">
        <v>302</v>
      </c>
      <c r="O6" s="234" t="s">
        <v>301</v>
      </c>
    </row>
    <row r="7" spans="1:15" x14ac:dyDescent="0.3">
      <c r="A7" s="233"/>
      <c r="B7" s="232"/>
      <c r="C7" s="231"/>
      <c r="D7" s="230"/>
      <c r="E7" s="228"/>
      <c r="F7" s="228" t="s">
        <v>300</v>
      </c>
      <c r="G7" s="229"/>
      <c r="H7" s="227"/>
      <c r="I7" s="228"/>
      <c r="J7" s="228"/>
      <c r="K7" s="228"/>
      <c r="L7" s="228" t="s">
        <v>299</v>
      </c>
      <c r="M7" s="227"/>
      <c r="N7" s="227"/>
      <c r="O7" s="227"/>
    </row>
    <row r="8" spans="1:15" x14ac:dyDescent="0.3">
      <c r="A8" s="226"/>
      <c r="B8" s="225"/>
      <c r="C8" s="224"/>
      <c r="D8" s="223"/>
      <c r="E8" s="221" t="s">
        <v>298</v>
      </c>
      <c r="F8" s="221" t="s">
        <v>297</v>
      </c>
      <c r="G8" s="222" t="s">
        <v>296</v>
      </c>
      <c r="H8" s="220" t="s">
        <v>295</v>
      </c>
      <c r="I8" s="221" t="s">
        <v>294</v>
      </c>
      <c r="J8" s="221" t="s">
        <v>293</v>
      </c>
      <c r="K8" s="221" t="s">
        <v>292</v>
      </c>
      <c r="L8" s="221" t="s">
        <v>291</v>
      </c>
      <c r="M8" s="220" t="s">
        <v>290</v>
      </c>
      <c r="N8" s="220" t="s">
        <v>289</v>
      </c>
      <c r="O8" s="220" t="s">
        <v>288</v>
      </c>
    </row>
    <row r="9" spans="1:15" x14ac:dyDescent="0.3">
      <c r="A9" s="218" t="s">
        <v>287</v>
      </c>
      <c r="B9" s="217"/>
      <c r="C9" s="212"/>
      <c r="D9" s="219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208"/>
    </row>
    <row r="10" spans="1:15" x14ac:dyDescent="0.3">
      <c r="A10" s="218"/>
      <c r="B10" s="217" t="s">
        <v>286</v>
      </c>
      <c r="C10" s="212">
        <v>2139120</v>
      </c>
      <c r="D10" s="210">
        <v>2139120</v>
      </c>
      <c r="E10" s="104">
        <v>2139120</v>
      </c>
      <c r="F10" s="208" t="s">
        <v>69</v>
      </c>
      <c r="G10" s="208" t="s">
        <v>69</v>
      </c>
      <c r="H10" s="208" t="s">
        <v>69</v>
      </c>
      <c r="I10" s="208" t="s">
        <v>69</v>
      </c>
      <c r="J10" s="104"/>
      <c r="K10" s="208" t="s">
        <v>69</v>
      </c>
      <c r="L10" s="208" t="s">
        <v>69</v>
      </c>
      <c r="M10" s="208" t="s">
        <v>69</v>
      </c>
      <c r="N10" s="208" t="s">
        <v>267</v>
      </c>
      <c r="O10" s="208" t="s">
        <v>69</v>
      </c>
    </row>
    <row r="11" spans="1:15" x14ac:dyDescent="0.3">
      <c r="A11" s="216"/>
      <c r="B11" s="215" t="s">
        <v>369</v>
      </c>
      <c r="C11" s="212">
        <v>5246240</v>
      </c>
      <c r="D11" s="210">
        <v>5766402</v>
      </c>
      <c r="E11" s="104">
        <v>4252551</v>
      </c>
      <c r="F11" s="104"/>
      <c r="G11" s="209">
        <v>544049</v>
      </c>
      <c r="H11" s="208" t="s">
        <v>69</v>
      </c>
      <c r="I11" s="104"/>
      <c r="J11" s="104">
        <v>969802</v>
      </c>
      <c r="K11" s="208" t="s">
        <v>69</v>
      </c>
      <c r="L11" s="208" t="s">
        <v>69</v>
      </c>
      <c r="M11" s="104"/>
      <c r="N11" s="208" t="s">
        <v>267</v>
      </c>
      <c r="O11" s="208" t="s">
        <v>69</v>
      </c>
    </row>
    <row r="12" spans="1:15" x14ac:dyDescent="0.3">
      <c r="A12" s="196"/>
      <c r="B12" s="197" t="s">
        <v>284</v>
      </c>
      <c r="C12" s="212">
        <v>349995</v>
      </c>
      <c r="D12" s="210">
        <v>349965</v>
      </c>
      <c r="E12" s="104">
        <v>349965</v>
      </c>
      <c r="F12" s="208" t="s">
        <v>69</v>
      </c>
      <c r="G12" s="208"/>
      <c r="H12" s="208" t="s">
        <v>69</v>
      </c>
      <c r="I12" s="208"/>
      <c r="J12" s="208" t="s">
        <v>69</v>
      </c>
      <c r="K12" s="208" t="s">
        <v>69</v>
      </c>
      <c r="L12" s="208" t="s">
        <v>69</v>
      </c>
      <c r="M12" s="208" t="s">
        <v>69</v>
      </c>
      <c r="N12" s="208" t="s">
        <v>267</v>
      </c>
      <c r="O12" s="208" t="s">
        <v>69</v>
      </c>
    </row>
    <row r="13" spans="1:15" x14ac:dyDescent="0.3">
      <c r="A13" s="196"/>
      <c r="B13" s="197" t="s">
        <v>283</v>
      </c>
      <c r="C13" s="212">
        <v>2030605</v>
      </c>
      <c r="D13" s="210">
        <v>1964839</v>
      </c>
      <c r="E13" s="104">
        <v>1345500</v>
      </c>
      <c r="F13" s="104"/>
      <c r="G13" s="104">
        <v>128539</v>
      </c>
      <c r="H13" s="104"/>
      <c r="I13" s="104"/>
      <c r="J13" s="104">
        <v>490800</v>
      </c>
      <c r="K13" s="208" t="s">
        <v>69</v>
      </c>
      <c r="L13" s="208" t="s">
        <v>69</v>
      </c>
      <c r="M13" s="208" t="s">
        <v>69</v>
      </c>
      <c r="N13" s="208" t="s">
        <v>267</v>
      </c>
      <c r="O13" s="208" t="s">
        <v>69</v>
      </c>
    </row>
    <row r="14" spans="1:15" x14ac:dyDescent="0.3">
      <c r="A14" s="196"/>
      <c r="B14" s="197" t="s">
        <v>368</v>
      </c>
      <c r="C14" s="212">
        <v>1810760</v>
      </c>
      <c r="D14" s="210">
        <v>1783377</v>
      </c>
      <c r="E14" s="104">
        <v>1323127</v>
      </c>
      <c r="F14" s="104"/>
      <c r="G14" s="104">
        <v>31000</v>
      </c>
      <c r="H14" s="104"/>
      <c r="I14" s="104"/>
      <c r="J14" s="104">
        <v>429250</v>
      </c>
      <c r="K14" s="208" t="s">
        <v>69</v>
      </c>
      <c r="L14" s="208" t="s">
        <v>69</v>
      </c>
      <c r="M14" s="104"/>
      <c r="N14" s="208" t="s">
        <v>267</v>
      </c>
      <c r="O14" s="208" t="s">
        <v>69</v>
      </c>
    </row>
    <row r="15" spans="1:15" x14ac:dyDescent="0.3">
      <c r="A15" s="196"/>
      <c r="B15" s="197" t="s">
        <v>367</v>
      </c>
      <c r="C15" s="212">
        <v>3013953</v>
      </c>
      <c r="D15" s="210">
        <v>2690589.57</v>
      </c>
      <c r="E15" s="104">
        <v>955513.07</v>
      </c>
      <c r="F15" s="104">
        <v>49920</v>
      </c>
      <c r="G15" s="104">
        <v>650053</v>
      </c>
      <c r="H15" s="104">
        <v>78000</v>
      </c>
      <c r="I15" s="104">
        <v>116600</v>
      </c>
      <c r="J15" s="104">
        <v>224303.5</v>
      </c>
      <c r="K15" s="104">
        <v>172100</v>
      </c>
      <c r="L15" s="104">
        <v>439100</v>
      </c>
      <c r="M15" s="104">
        <v>5000</v>
      </c>
      <c r="N15" s="208" t="s">
        <v>267</v>
      </c>
      <c r="O15" s="208" t="s">
        <v>69</v>
      </c>
    </row>
    <row r="16" spans="1:15" x14ac:dyDescent="0.3">
      <c r="A16" s="196"/>
      <c r="B16" s="197" t="s">
        <v>366</v>
      </c>
      <c r="C16" s="212">
        <v>2256500</v>
      </c>
      <c r="D16" s="210">
        <v>2116615.15</v>
      </c>
      <c r="E16" s="104">
        <v>543912.15</v>
      </c>
      <c r="F16" s="104"/>
      <c r="G16" s="104">
        <v>1014974</v>
      </c>
      <c r="H16" s="104">
        <v>128000</v>
      </c>
      <c r="I16" s="104"/>
      <c r="J16" s="104">
        <v>344969</v>
      </c>
      <c r="K16" s="208" t="s">
        <v>69</v>
      </c>
      <c r="L16" s="104">
        <v>84760</v>
      </c>
      <c r="M16" s="104"/>
      <c r="N16" s="208" t="s">
        <v>267</v>
      </c>
      <c r="O16" s="208" t="s">
        <v>69</v>
      </c>
    </row>
    <row r="17" spans="1:15" x14ac:dyDescent="0.3">
      <c r="A17" s="196"/>
      <c r="B17" s="197" t="s">
        <v>279</v>
      </c>
      <c r="C17" s="212">
        <v>390000</v>
      </c>
      <c r="D17" s="210">
        <v>346273.44</v>
      </c>
      <c r="E17" s="104">
        <v>346273.44</v>
      </c>
      <c r="F17" s="208"/>
      <c r="G17" s="104"/>
      <c r="H17" s="208"/>
      <c r="I17" s="208" t="s">
        <v>69</v>
      </c>
      <c r="J17" s="208" t="s">
        <v>69</v>
      </c>
      <c r="K17" s="208" t="s">
        <v>69</v>
      </c>
      <c r="L17" s="208"/>
      <c r="M17" s="208" t="s">
        <v>69</v>
      </c>
      <c r="N17" s="208" t="s">
        <v>267</v>
      </c>
      <c r="O17" s="208" t="s">
        <v>267</v>
      </c>
    </row>
    <row r="18" spans="1:15" x14ac:dyDescent="0.3">
      <c r="A18" s="196"/>
      <c r="B18" s="197" t="s">
        <v>365</v>
      </c>
      <c r="C18" s="212">
        <v>2547000</v>
      </c>
      <c r="D18" s="210">
        <v>2440112</v>
      </c>
      <c r="E18" s="104">
        <v>48652</v>
      </c>
      <c r="F18" s="208"/>
      <c r="G18" s="104">
        <v>1664000</v>
      </c>
      <c r="H18" s="104">
        <v>60000</v>
      </c>
      <c r="I18" s="208" t="s">
        <v>69</v>
      </c>
      <c r="J18" s="208" t="s">
        <v>69</v>
      </c>
      <c r="K18" s="104">
        <v>30000</v>
      </c>
      <c r="L18" s="104">
        <v>597460</v>
      </c>
      <c r="M18" s="208">
        <v>40000</v>
      </c>
      <c r="N18" s="208" t="s">
        <v>267</v>
      </c>
      <c r="O18" s="208" t="s">
        <v>69</v>
      </c>
    </row>
    <row r="19" spans="1:15" x14ac:dyDescent="0.3">
      <c r="A19" s="196"/>
      <c r="B19" s="197" t="s">
        <v>364</v>
      </c>
      <c r="C19" s="214" t="s">
        <v>267</v>
      </c>
      <c r="D19" s="213"/>
      <c r="E19" s="208" t="s">
        <v>267</v>
      </c>
      <c r="F19" s="208"/>
      <c r="G19" s="208"/>
      <c r="H19" s="208"/>
      <c r="I19" s="208" t="s">
        <v>69</v>
      </c>
      <c r="J19" s="104" t="s">
        <v>267</v>
      </c>
      <c r="K19" s="208" t="s">
        <v>69</v>
      </c>
      <c r="L19" s="208" t="s">
        <v>69</v>
      </c>
      <c r="M19" s="208" t="s">
        <v>69</v>
      </c>
      <c r="N19" s="208" t="s">
        <v>267</v>
      </c>
      <c r="O19" s="208" t="s">
        <v>69</v>
      </c>
    </row>
    <row r="20" spans="1:15" x14ac:dyDescent="0.3">
      <c r="A20" s="196"/>
      <c r="B20" s="197" t="s">
        <v>363</v>
      </c>
      <c r="C20" s="212">
        <v>1631040</v>
      </c>
      <c r="D20" s="210">
        <v>12637134</v>
      </c>
      <c r="E20" s="208" t="s">
        <v>69</v>
      </c>
      <c r="F20" s="208"/>
      <c r="G20" s="208"/>
      <c r="H20" s="208"/>
      <c r="I20" s="208" t="s">
        <v>69</v>
      </c>
      <c r="J20" s="208" t="s">
        <v>69</v>
      </c>
      <c r="K20" s="208" t="s">
        <v>69</v>
      </c>
      <c r="L20" s="208" t="s">
        <v>69</v>
      </c>
      <c r="M20" s="208" t="s">
        <v>69</v>
      </c>
      <c r="N20" s="208" t="s">
        <v>267</v>
      </c>
      <c r="O20" s="104">
        <v>12637134</v>
      </c>
    </row>
    <row r="21" spans="1:15" x14ac:dyDescent="0.3">
      <c r="A21" s="196"/>
      <c r="B21" s="197" t="s">
        <v>362</v>
      </c>
      <c r="C21" s="212">
        <v>668347</v>
      </c>
      <c r="D21" s="210">
        <v>576330</v>
      </c>
      <c r="E21" s="104">
        <v>467850</v>
      </c>
      <c r="F21" s="104"/>
      <c r="G21" s="104"/>
      <c r="H21" s="104"/>
      <c r="I21" s="208" t="s">
        <v>69</v>
      </c>
      <c r="J21" s="209">
        <v>108480</v>
      </c>
      <c r="K21" s="208" t="s">
        <v>69</v>
      </c>
      <c r="L21" s="208" t="s">
        <v>69</v>
      </c>
      <c r="M21" s="104"/>
      <c r="N21" s="208" t="s">
        <v>267</v>
      </c>
      <c r="O21" s="208" t="s">
        <v>69</v>
      </c>
    </row>
    <row r="22" spans="1:15" x14ac:dyDescent="0.3">
      <c r="A22" s="196"/>
      <c r="B22" s="200" t="s">
        <v>361</v>
      </c>
      <c r="C22" s="211">
        <v>3467140</v>
      </c>
      <c r="D22" s="210">
        <v>7583146.04</v>
      </c>
      <c r="E22" s="208" t="s">
        <v>69</v>
      </c>
      <c r="F22" s="104"/>
      <c r="G22" s="208"/>
      <c r="H22" s="208" t="s">
        <v>69</v>
      </c>
      <c r="I22" s="208" t="s">
        <v>69</v>
      </c>
      <c r="J22" s="209">
        <v>7583146.04</v>
      </c>
      <c r="K22" s="208" t="s">
        <v>69</v>
      </c>
      <c r="L22" s="208" t="s">
        <v>69</v>
      </c>
      <c r="M22" s="208" t="s">
        <v>69</v>
      </c>
      <c r="N22" s="208" t="s">
        <v>267</v>
      </c>
      <c r="O22" s="208" t="s">
        <v>69</v>
      </c>
    </row>
    <row r="23" spans="1:15" ht="20.25" thickBot="1" x14ac:dyDescent="0.35">
      <c r="A23" s="192" t="s">
        <v>273</v>
      </c>
      <c r="B23" s="191"/>
      <c r="C23" s="207">
        <f>SUM(C10:C22)</f>
        <v>25550700</v>
      </c>
      <c r="D23" s="206">
        <f>SUM(D9:D22)</f>
        <v>40393903.200000003</v>
      </c>
      <c r="E23" s="206">
        <f>SUM(E10:E22)</f>
        <v>11772463.66</v>
      </c>
      <c r="F23" s="204">
        <f>SUM(F10:F22)</f>
        <v>49920</v>
      </c>
      <c r="G23" s="204">
        <f>SUM(G11:G22)</f>
        <v>4032615</v>
      </c>
      <c r="H23" s="204">
        <f>SUM(H9:H22)</f>
        <v>266000</v>
      </c>
      <c r="I23" s="204">
        <f>SUM(I11:I22)</f>
        <v>116600</v>
      </c>
      <c r="J23" s="204">
        <f>SUM(J11:J22)</f>
        <v>10150750.539999999</v>
      </c>
      <c r="K23" s="204">
        <f>SUM(K15:K22)</f>
        <v>202100</v>
      </c>
      <c r="L23" s="204">
        <f>SUM(L9:L22)</f>
        <v>1121320</v>
      </c>
      <c r="M23" s="204">
        <f>SUM(M9:M22)</f>
        <v>45000</v>
      </c>
      <c r="N23" s="205" t="s">
        <v>267</v>
      </c>
      <c r="O23" s="204">
        <v>12637134</v>
      </c>
    </row>
    <row r="24" spans="1:15" ht="21.75" thickTop="1" x14ac:dyDescent="0.35">
      <c r="A24" s="112"/>
      <c r="B24" s="111"/>
      <c r="C24" s="203"/>
      <c r="D24" s="110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</row>
    <row r="25" spans="1:15" ht="21" x14ac:dyDescent="0.35">
      <c r="A25" s="129" t="s">
        <v>272</v>
      </c>
      <c r="B25" s="202"/>
      <c r="C25" s="104"/>
      <c r="D25" s="201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</row>
    <row r="26" spans="1:15" x14ac:dyDescent="0.3">
      <c r="A26" s="196"/>
      <c r="B26" s="197" t="s">
        <v>271</v>
      </c>
      <c r="C26" s="194">
        <v>288000</v>
      </c>
      <c r="D26" s="193">
        <v>332942</v>
      </c>
      <c r="E26" s="97">
        <v>0</v>
      </c>
      <c r="F26" s="97">
        <v>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0</v>
      </c>
      <c r="M26" s="97">
        <v>0</v>
      </c>
      <c r="N26" s="97" t="s">
        <v>360</v>
      </c>
      <c r="O26" s="97">
        <v>0</v>
      </c>
    </row>
    <row r="27" spans="1:15" x14ac:dyDescent="0.3">
      <c r="A27" s="196"/>
      <c r="B27" s="200" t="s">
        <v>270</v>
      </c>
      <c r="C27" s="194">
        <v>167100</v>
      </c>
      <c r="D27" s="193">
        <v>243972.8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  <c r="N27" s="97">
        <v>0</v>
      </c>
      <c r="O27" s="97">
        <v>0</v>
      </c>
    </row>
    <row r="28" spans="1:15" x14ac:dyDescent="0.3">
      <c r="A28" s="196"/>
      <c r="B28" s="197" t="s">
        <v>269</v>
      </c>
      <c r="C28" s="194">
        <v>80000</v>
      </c>
      <c r="D28" s="193">
        <v>149574.69</v>
      </c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  <row r="29" spans="1:15" x14ac:dyDescent="0.3">
      <c r="A29" s="196"/>
      <c r="B29" s="197" t="s">
        <v>268</v>
      </c>
      <c r="C29" s="199" t="s">
        <v>359</v>
      </c>
      <c r="D29" s="198" t="s">
        <v>359</v>
      </c>
      <c r="E29" s="97">
        <v>0</v>
      </c>
      <c r="F29" s="97">
        <v>0</v>
      </c>
      <c r="G29" s="97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  <c r="N29" s="97">
        <v>0</v>
      </c>
      <c r="O29" s="97">
        <v>0</v>
      </c>
    </row>
    <row r="30" spans="1:15" x14ac:dyDescent="0.3">
      <c r="A30" s="196"/>
      <c r="B30" s="197" t="s">
        <v>266</v>
      </c>
      <c r="C30" s="194">
        <v>165100</v>
      </c>
      <c r="D30" s="193">
        <v>200021.5</v>
      </c>
      <c r="E30" s="97">
        <v>0</v>
      </c>
      <c r="F30" s="97">
        <v>0</v>
      </c>
      <c r="G30" s="97">
        <v>0</v>
      </c>
      <c r="H30" s="97">
        <v>0</v>
      </c>
      <c r="I30" s="97">
        <v>0</v>
      </c>
      <c r="J30" s="97">
        <v>0</v>
      </c>
      <c r="K30" s="97">
        <v>0</v>
      </c>
      <c r="L30" s="97">
        <v>0</v>
      </c>
      <c r="M30" s="97">
        <v>0</v>
      </c>
      <c r="N30" s="97">
        <v>0</v>
      </c>
      <c r="O30" s="97">
        <v>0</v>
      </c>
    </row>
    <row r="31" spans="1:15" x14ac:dyDescent="0.3">
      <c r="A31" s="196"/>
      <c r="B31" s="197" t="s">
        <v>265</v>
      </c>
      <c r="C31" s="199" t="s">
        <v>358</v>
      </c>
      <c r="D31" s="198" t="s">
        <v>358</v>
      </c>
      <c r="E31" s="97">
        <v>0</v>
      </c>
      <c r="F31" s="97">
        <v>0</v>
      </c>
      <c r="G31" s="97">
        <v>0</v>
      </c>
      <c r="H31" s="97">
        <v>0</v>
      </c>
      <c r="I31" s="97">
        <v>0</v>
      </c>
      <c r="J31" s="97">
        <v>0</v>
      </c>
      <c r="K31" s="97">
        <v>0</v>
      </c>
      <c r="L31" s="97">
        <v>0</v>
      </c>
      <c r="M31" s="97">
        <v>0</v>
      </c>
      <c r="N31" s="97">
        <v>0</v>
      </c>
      <c r="O31" s="97">
        <v>0</v>
      </c>
    </row>
    <row r="32" spans="1:15" x14ac:dyDescent="0.3">
      <c r="A32" s="196"/>
      <c r="B32" s="197" t="s">
        <v>264</v>
      </c>
      <c r="C32" s="194">
        <v>14850500</v>
      </c>
      <c r="D32" s="193">
        <v>18936579.420000002</v>
      </c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0</v>
      </c>
      <c r="M32" s="97">
        <v>0</v>
      </c>
      <c r="N32" s="97">
        <v>0</v>
      </c>
      <c r="O32" s="97">
        <v>0</v>
      </c>
    </row>
    <row r="33" spans="1:15" x14ac:dyDescent="0.3">
      <c r="A33" s="196"/>
      <c r="B33" s="197" t="s">
        <v>263</v>
      </c>
      <c r="C33" s="194">
        <v>10000000</v>
      </c>
      <c r="D33" s="193">
        <v>10010555</v>
      </c>
      <c r="E33" s="97">
        <v>0</v>
      </c>
      <c r="F33" s="97">
        <v>0</v>
      </c>
      <c r="G33" s="97">
        <v>0</v>
      </c>
      <c r="H33" s="97">
        <v>0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  <c r="N33" s="97">
        <v>0</v>
      </c>
      <c r="O33" s="97">
        <v>0</v>
      </c>
    </row>
    <row r="34" spans="1:15" x14ac:dyDescent="0.3">
      <c r="A34" s="196"/>
      <c r="B34" s="195" t="s">
        <v>357</v>
      </c>
      <c r="C34" s="194"/>
      <c r="D34" s="193">
        <v>16956164</v>
      </c>
      <c r="E34" s="97">
        <v>0</v>
      </c>
      <c r="F34" s="97">
        <v>0</v>
      </c>
      <c r="G34" s="97">
        <v>0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  <c r="N34" s="97">
        <v>0</v>
      </c>
      <c r="O34" s="97">
        <v>0</v>
      </c>
    </row>
    <row r="35" spans="1:15" ht="20.25" thickBot="1" x14ac:dyDescent="0.35">
      <c r="A35" s="192" t="s">
        <v>262</v>
      </c>
      <c r="B35" s="191"/>
      <c r="C35" s="190">
        <v>25550700</v>
      </c>
      <c r="D35" s="190">
        <f>SUM(D26:D34)</f>
        <v>46829809.409999996</v>
      </c>
      <c r="E35" s="190">
        <f>SUM(E26:E34)</f>
        <v>0</v>
      </c>
      <c r="F35" s="190">
        <f>SUM(F26:F34)</f>
        <v>0</v>
      </c>
      <c r="G35" s="190">
        <f>SUM(G26:G34)</f>
        <v>0</v>
      </c>
      <c r="H35" s="190">
        <f>SUM(H26:H34)</f>
        <v>0</v>
      </c>
      <c r="I35" s="190">
        <f>SUM(I26:I34)</f>
        <v>0</v>
      </c>
      <c r="J35" s="190">
        <f>SUM(J26:J34)</f>
        <v>0</v>
      </c>
      <c r="K35" s="190">
        <f>SUM(K26:K34)</f>
        <v>0</v>
      </c>
      <c r="L35" s="190">
        <f>SUM(L26:L34)</f>
        <v>0</v>
      </c>
      <c r="M35" s="190">
        <f>SUM(M26:M34)</f>
        <v>0</v>
      </c>
      <c r="N35" s="190">
        <f>SUM(N26:N34)</f>
        <v>0</v>
      </c>
      <c r="O35" s="190">
        <f>SUM(O26:O34)</f>
        <v>0</v>
      </c>
    </row>
    <row r="36" spans="1:15" ht="21" thickTop="1" thickBot="1" x14ac:dyDescent="0.35">
      <c r="B36" s="189" t="s">
        <v>261</v>
      </c>
      <c r="C36" s="88"/>
      <c r="D36" s="188">
        <v>6435906.21</v>
      </c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</row>
    <row r="37" spans="1:15" ht="22.5" thickTop="1" thickBot="1" x14ac:dyDescent="0.4">
      <c r="A37" s="77"/>
      <c r="B37" s="187" t="s">
        <v>260</v>
      </c>
      <c r="C37" s="77" t="s">
        <v>259</v>
      </c>
      <c r="D37" s="78"/>
      <c r="E37" s="186"/>
      <c r="F37" s="185">
        <v>6435906.21</v>
      </c>
      <c r="G37" s="169" t="s">
        <v>255</v>
      </c>
      <c r="H37" s="77" t="s">
        <v>258</v>
      </c>
      <c r="I37" s="77"/>
      <c r="J37" s="77"/>
      <c r="K37" s="77"/>
      <c r="L37" s="77"/>
      <c r="M37" s="77"/>
      <c r="N37" s="77"/>
      <c r="O37" s="77"/>
    </row>
    <row r="38" spans="1:15" ht="21.75" thickTop="1" x14ac:dyDescent="0.35">
      <c r="A38" s="77"/>
      <c r="B38" s="77"/>
      <c r="C38" s="77" t="s">
        <v>257</v>
      </c>
      <c r="D38" s="184" t="s">
        <v>356</v>
      </c>
      <c r="E38" s="77"/>
      <c r="F38" s="161">
        <v>6277171.21</v>
      </c>
      <c r="G38" s="169" t="s">
        <v>255</v>
      </c>
      <c r="H38" s="91" t="s">
        <v>355</v>
      </c>
      <c r="I38" s="91"/>
      <c r="J38" s="91"/>
      <c r="K38" s="91"/>
      <c r="L38" s="91"/>
      <c r="M38" s="77"/>
      <c r="N38" s="77"/>
      <c r="O38" s="77"/>
    </row>
    <row r="39" spans="1:15" ht="21" x14ac:dyDescent="0.35">
      <c r="A39" s="77"/>
      <c r="B39" s="77"/>
      <c r="C39" s="77" t="s">
        <v>354</v>
      </c>
      <c r="D39" s="78"/>
      <c r="E39" s="77"/>
      <c r="F39" s="165">
        <v>158735</v>
      </c>
      <c r="G39" s="77"/>
      <c r="H39" s="77"/>
      <c r="I39" s="77"/>
      <c r="J39" s="77"/>
      <c r="K39" s="77"/>
      <c r="L39" s="77"/>
      <c r="M39" s="77"/>
      <c r="N39" s="77"/>
      <c r="O39" s="77"/>
    </row>
    <row r="40" spans="1:15" ht="21" x14ac:dyDescent="0.35">
      <c r="A40" s="77"/>
      <c r="B40" s="77"/>
      <c r="C40" s="77"/>
      <c r="D40" s="78"/>
      <c r="E40" s="77"/>
      <c r="F40" s="165"/>
      <c r="G40" s="77"/>
      <c r="H40" s="77"/>
      <c r="I40" s="77"/>
      <c r="J40" s="77"/>
      <c r="K40" s="77"/>
      <c r="L40" s="77"/>
      <c r="M40" s="77"/>
      <c r="N40" s="77"/>
      <c r="O40" s="77"/>
    </row>
    <row r="41" spans="1:15" ht="21" x14ac:dyDescent="0.35">
      <c r="A41" s="77"/>
      <c r="B41" s="77" t="s">
        <v>254</v>
      </c>
      <c r="C41" s="78"/>
      <c r="D41" s="77"/>
      <c r="E41" s="77" t="s">
        <v>254</v>
      </c>
      <c r="F41" s="78"/>
      <c r="G41" s="77"/>
      <c r="H41" s="77"/>
      <c r="I41" s="77" t="s">
        <v>253</v>
      </c>
      <c r="J41" s="77"/>
      <c r="K41" s="77"/>
      <c r="L41" s="183"/>
      <c r="M41" s="77" t="s">
        <v>353</v>
      </c>
      <c r="N41" s="183"/>
      <c r="O41" s="183"/>
    </row>
    <row r="42" spans="1:15" ht="21" x14ac:dyDescent="0.35">
      <c r="A42" s="77"/>
      <c r="B42" s="77" t="s">
        <v>352</v>
      </c>
      <c r="C42" s="78"/>
      <c r="D42" s="77"/>
      <c r="E42" s="77" t="s">
        <v>351</v>
      </c>
      <c r="F42" s="78"/>
      <c r="G42" s="77"/>
      <c r="H42" s="77"/>
      <c r="I42" s="77" t="s">
        <v>350</v>
      </c>
      <c r="J42" s="77"/>
      <c r="K42" s="77"/>
      <c r="L42" s="183"/>
      <c r="M42" s="77" t="s">
        <v>249</v>
      </c>
      <c r="N42" s="183"/>
      <c r="O42" s="183"/>
    </row>
    <row r="43" spans="1:15" ht="21" x14ac:dyDescent="0.35">
      <c r="A43" s="77"/>
      <c r="B43" s="182" t="s">
        <v>349</v>
      </c>
      <c r="C43" s="182"/>
      <c r="D43" s="182"/>
      <c r="E43" s="169" t="s">
        <v>348</v>
      </c>
      <c r="F43" s="169"/>
      <c r="G43" s="77"/>
      <c r="H43" s="77"/>
      <c r="I43" s="182" t="s">
        <v>347</v>
      </c>
      <c r="J43" s="182"/>
      <c r="K43" s="182"/>
      <c r="L43" s="183"/>
      <c r="M43" s="182" t="s">
        <v>240</v>
      </c>
      <c r="N43" s="182"/>
      <c r="O43" s="182"/>
    </row>
    <row r="52" spans="12:12" x14ac:dyDescent="0.3">
      <c r="L52" s="181"/>
    </row>
  </sheetData>
  <mergeCells count="12">
    <mergeCell ref="A23:B23"/>
    <mergeCell ref="A35:B35"/>
    <mergeCell ref="I43:K43"/>
    <mergeCell ref="M43:O43"/>
    <mergeCell ref="B43:D43"/>
    <mergeCell ref="A1:O1"/>
    <mergeCell ref="A2:O2"/>
    <mergeCell ref="A3:O3"/>
    <mergeCell ref="A4:O4"/>
    <mergeCell ref="A5:B8"/>
    <mergeCell ref="C5:C8"/>
    <mergeCell ref="D5:D8"/>
  </mergeCells>
  <printOptions horizontalCentered="1"/>
  <pageMargins left="0" right="0" top="0.35433070866141736" bottom="0.35433070866141736" header="0.31496062992125984" footer="0.11811023622047245"/>
  <pageSetup paperSize="9" scale="6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งบแสดงฐานะการเงิน</vt:lpstr>
      <vt:lpstr>ข้อมูลทั่วไป</vt:lpstr>
      <vt:lpstr>หมายเหตุ2</vt:lpstr>
      <vt:lpstr>หมายเหตุ3-9</vt:lpstr>
      <vt:lpstr>หมายเหตุ 10-11</vt:lpstr>
      <vt:lpstr>หมายเหตุ12-15</vt:lpstr>
      <vt:lpstr>หมายเหตุ 16</vt:lpstr>
      <vt:lpstr>แนบท้ายหมายเหตุ16</vt:lpstr>
      <vt:lpstr>หมายเหตุ17</vt:lpstr>
      <vt:lpstr>รายจ่ายจากเงินรายรับ</vt:lpstr>
      <vt:lpstr>หมายเหตุประกอบ</vt:lpstr>
      <vt:lpstr>รายจ่ายจากรายรับ+เงินอุดหนุน</vt:lpstr>
      <vt:lpstr>Sheet1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2015-10-30T06:42:49Z</cp:lastPrinted>
  <dcterms:created xsi:type="dcterms:W3CDTF">2015-10-26T08:34:37Z</dcterms:created>
  <dcterms:modified xsi:type="dcterms:W3CDTF">2015-11-10T06:23:43Z</dcterms:modified>
</cp:coreProperties>
</file>