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55" windowWidth="15195" windowHeight="7950" activeTab="1"/>
  </bookViews>
  <sheets>
    <sheet name="รายงานรับจ่าย" sheetId="1" r:id="rId1"/>
    <sheet name="งบทดลอง" sheetId="2" r:id="rId2"/>
    <sheet name="ประกอบงบทดลอง" sheetId="3" r:id="rId3"/>
    <sheet name="ธนาคาร" sheetId="4" r:id="rId4"/>
    <sheet name="รายละเอียด" sheetId="5" r:id="rId5"/>
    <sheet name="รายจ่ายเงินอุดหนุน" sheetId="6" r:id="rId6"/>
    <sheet name="รายรับเงินอุดหนุน" sheetId="7" r:id="rId7"/>
  </sheets>
  <calcPr calcId="144525"/>
</workbook>
</file>

<file path=xl/calcChain.xml><?xml version="1.0" encoding="utf-8"?>
<calcChain xmlns="http://schemas.openxmlformats.org/spreadsheetml/2006/main">
  <c r="D17" i="4" l="1"/>
  <c r="D15" i="4"/>
  <c r="D55" i="4" l="1"/>
  <c r="C31" i="2" l="1"/>
  <c r="D118" i="4" l="1"/>
  <c r="D57" i="4" l="1"/>
  <c r="D87" i="3" l="1"/>
  <c r="C25" i="5" l="1"/>
  <c r="D111" i="3" l="1"/>
  <c r="C46" i="5" l="1"/>
  <c r="C40" i="1" l="1"/>
  <c r="C41" i="1"/>
  <c r="C43" i="1"/>
  <c r="C44" i="1"/>
  <c r="C46" i="1"/>
  <c r="C15" i="1"/>
  <c r="C14" i="1"/>
  <c r="C13" i="1"/>
  <c r="C12" i="1"/>
  <c r="C11" i="1"/>
  <c r="C10" i="1"/>
  <c r="C9" i="1"/>
  <c r="C16" i="1" l="1"/>
  <c r="D139" i="3"/>
  <c r="D78" i="3"/>
  <c r="C139" i="3"/>
  <c r="C12" i="5" l="1"/>
  <c r="C65" i="5" l="1"/>
  <c r="C55" i="5"/>
  <c r="D157" i="4" l="1"/>
  <c r="D159" i="4"/>
  <c r="E10" i="7" l="1"/>
  <c r="D10" i="7" l="1"/>
  <c r="C45" i="1"/>
  <c r="C42" i="1"/>
  <c r="B47" i="1" l="1"/>
  <c r="C39" i="1"/>
  <c r="C37" i="1"/>
  <c r="C10" i="7" l="1"/>
  <c r="B10" i="7"/>
  <c r="C8" i="6"/>
  <c r="C47" i="1" l="1"/>
  <c r="C111" i="3"/>
  <c r="C107" i="3"/>
  <c r="C87" i="3"/>
  <c r="C78" i="3"/>
  <c r="C14" i="3"/>
  <c r="D107" i="3"/>
  <c r="D14" i="3"/>
  <c r="D31" i="2"/>
  <c r="D47" i="1"/>
  <c r="D54" i="1" s="1"/>
  <c r="G47" i="1"/>
  <c r="G54" i="1" s="1"/>
  <c r="A47" i="1"/>
  <c r="A16" i="1"/>
  <c r="D16" i="1"/>
  <c r="D32" i="1" s="1"/>
  <c r="G16" i="1"/>
  <c r="G32" i="1" s="1"/>
  <c r="D145" i="3" l="1"/>
  <c r="D156" i="3" s="1"/>
  <c r="C145" i="3"/>
  <c r="G55" i="1"/>
  <c r="G56" i="1" s="1"/>
  <c r="D55" i="1"/>
  <c r="D56" i="1" s="1"/>
</calcChain>
</file>

<file path=xl/sharedStrings.xml><?xml version="1.0" encoding="utf-8"?>
<sst xmlns="http://schemas.openxmlformats.org/spreadsheetml/2006/main" count="490" uniqueCount="279">
  <si>
    <t>องค์การบริหารส่วนตำบลทอนหงส์</t>
  </si>
  <si>
    <t>รายงาน รับ - จ่ายเงิน</t>
  </si>
  <si>
    <t>ประมาณการ</t>
  </si>
  <si>
    <t>(บาท)</t>
  </si>
  <si>
    <t>รวม</t>
  </si>
  <si>
    <t>เกิดขึ้นจริง</t>
  </si>
  <si>
    <t>รายการ</t>
  </si>
  <si>
    <t>รหัสบัญชี</t>
  </si>
  <si>
    <t>จำนวนเงิน</t>
  </si>
  <si>
    <t>ที่เกิดขึ้นจริง</t>
  </si>
  <si>
    <t>จนถึงปัจจุบัน</t>
  </si>
  <si>
    <t>จำนวนเงินเดือนนี้</t>
  </si>
  <si>
    <t xml:space="preserve">รวม </t>
  </si>
  <si>
    <t>เงินอุดหนุนระบุวัตถุ</t>
  </si>
  <si>
    <t>ประสงค์/เฉพาะกิจ(บาท)</t>
  </si>
  <si>
    <t>ยอดยกมา</t>
  </si>
  <si>
    <t>รายรับ (หมายเหตุ 1)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</si>
  <si>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</si>
  <si>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</si>
  <si>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</si>
  <si>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</si>
  <si>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หมวดรายได้จากทุน</t>
  </si>
  <si>
    <t>หมวดภาษีจัดสรร</t>
  </si>
  <si>
    <t>หมวดเงินอุดหนุนทั่วไป</t>
  </si>
  <si>
    <t>เงินอุดหนุนระบุวัตถุประสงค์/เฉพาะกิจ</t>
  </si>
  <si>
    <t>รวมรายรับ</t>
  </si>
  <si>
    <t>รายจ่าย</t>
  </si>
  <si>
    <t>งบกลาง</t>
  </si>
  <si>
    <t>เงินเดือน(ฝ่ายการเมือง)</t>
  </si>
  <si>
    <t>เงินเดือน(ฝ่ายประจำ)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</si>
  <si>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</si>
  <si>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</si>
  <si>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</si>
  <si>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</si>
  <si>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</si>
  <si>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</si>
  <si>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</si>
  <si>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เงินสะสม</t>
  </si>
  <si>
    <t>เงินทุนสำรองเงินสะสม</t>
  </si>
  <si>
    <t>ลูกหนี้เงินยืม</t>
  </si>
  <si>
    <t>รายจ่ายค้างจ่าย(หมายเหตุ 2)</t>
  </si>
  <si>
    <t>เงินรับฝาก (หมายเหตุ 4)</t>
  </si>
  <si>
    <t>รวมรายจ่าย</t>
  </si>
  <si>
    <t>งบทดลอง</t>
  </si>
  <si>
    <t>เดบิต</t>
  </si>
  <si>
    <t>เครดิต</t>
  </si>
  <si>
    <t>เงินสด</t>
  </si>
  <si>
    <t>ลูกหนี้ภาษีบำรุงท้องที่</t>
  </si>
  <si>
    <t>เงินรายรับ (หมายเหตุ 1)</t>
  </si>
  <si>
    <t>รายจ่ายค้างจ่าย (หมายเหตุ 2)</t>
  </si>
  <si>
    <t>เงินรับฝาก(หมายเหตุ 4)</t>
  </si>
  <si>
    <t>เจ้าหนี้เงินสะสม</t>
  </si>
  <si>
    <t>รายรับจริงประกอบงบทดลองและรายงานรับ-จ่ายเงิน</t>
  </si>
  <si>
    <t>รับจริง</t>
  </si>
  <si>
    <t>รายได้จัดเก็บเอง</t>
  </si>
  <si>
    <t>(1) ภาษีโรงเรือนและที่ดิน</t>
  </si>
  <si>
    <t>(2) ภาษีบำรุงท้องที่</t>
  </si>
  <si>
    <t>(3) ภาษีป้าย</t>
  </si>
  <si>
    <t>(4) อากรการฆ่าสัตว์</t>
  </si>
  <si>
    <t>(5) อากรรังนกอีแอ่น</t>
  </si>
  <si>
    <t>(6) ภาษีบำรุง อบจ.จากการค้ายาสูบ</t>
  </si>
  <si>
    <t>(7) ภาษีบำรุง อบจ.จากการค้าน้ำมัน/ก๊าซ</t>
  </si>
  <si>
    <t>อาหารหรือสะสมอาหาร</t>
  </si>
  <si>
    <t>สิ่งแวดล้อม</t>
  </si>
  <si>
    <t>แห่งชาติ</t>
  </si>
  <si>
    <t>เรียบร้อยของบ้านเมือง</t>
  </si>
  <si>
    <t>ในครัวหรือพื้นที่ใด ซึ่งมีพื้นที่เกิน 200 ตารางเมตร</t>
  </si>
  <si>
    <t>(1) ค่าเช่าที่ดิน</t>
  </si>
  <si>
    <t>(2) ค่าเช่าหรือบริการสถานที่</t>
  </si>
  <si>
    <t>(3) ดอกเบี้ย</t>
  </si>
  <si>
    <t xml:space="preserve">(4) เงินปันผลหรือเงินรางวัลต่าง ๆ </t>
  </si>
  <si>
    <t>(5) ค่าตอบแทนตามกฎหมายกำหนด</t>
  </si>
  <si>
    <t xml:space="preserve">(6) รายได้จากทรัพย์สินอื่น ๆ </t>
  </si>
  <si>
    <t>หมวดรายได้จากสาธารณูปโภคและการพาณิชย์</t>
  </si>
  <si>
    <t>(1) เงินช่วยเหลือจากการประปา</t>
  </si>
  <si>
    <t>(2) เงินช่วยเหลือจากสถานธนานุบาล</t>
  </si>
  <si>
    <t>(3) เงินช่วยเหลือท้องถิ่นจากกิจการเฉพาะการ</t>
  </si>
  <si>
    <t>(4) รายได้หรือเงินสะสมจากการโอนกิจการสาธารณูปโภคหรือการพาณิชย์</t>
  </si>
  <si>
    <t>(5) เงินช่วยเหลือกิจการโรงแรม</t>
  </si>
  <si>
    <t>(6) รายได้จากสาธารณูปโภคและการพาณิชย์</t>
  </si>
  <si>
    <t xml:space="preserve">(7) รายได้จากสาธารณูปโภคอื่น ๆ </t>
  </si>
  <si>
    <t>(1) ค่าจำหน่ายเวชภัณฑ์</t>
  </si>
  <si>
    <t>(2) ค่าจำหน่ายเศษของ</t>
  </si>
  <si>
    <t>(3) เงินที่มีผู้อุทิศให้</t>
  </si>
  <si>
    <t>(4) ค่าขายแบบแปลน</t>
  </si>
  <si>
    <t>(5) ค่าเขียนแบบแปลน</t>
  </si>
  <si>
    <t>(6) ค่าจำหน่ายแบบพิมพ์และคำร้อง</t>
  </si>
  <si>
    <t>(7) ค่ารับรองสำเนาและถ่ายเอกสาร</t>
  </si>
  <si>
    <t>(8) ค่าสมัครสมาชิกห้องสมุด</t>
  </si>
  <si>
    <t xml:space="preserve">(9) รายได้เบ็ดเตล็ดอื่น ๆ </t>
  </si>
  <si>
    <t>(1) ค่าขายทอดตลาดทรัพย์สิน</t>
  </si>
  <si>
    <t xml:space="preserve">(2) รายได้จากทุนอื่น ๆ </t>
  </si>
  <si>
    <t>รายได้ที่รัฐบาลเก็บแล้วจัดสรรให้องค์กรปกครองส่วนท้องถิ่น</t>
  </si>
  <si>
    <t>(1) ภาษีและค่าธรรมเนียมรถยนต์หรือล้อเลื่อน</t>
  </si>
  <si>
    <t>(2) ภาษีมูลค่าเพิ่มตาม พ.ร.บ. กำหนดแผน ฯ</t>
  </si>
  <si>
    <t>(3) ภาษีมูลค่าเพิ่มตาม พ.ร.บ. อบจ.ฯ ร้อยละ 5</t>
  </si>
  <si>
    <t>(4) ภาษีมูลค่าเพิ่มตาม พ.ร.บ. จัดสรรรายได้ ฯ</t>
  </si>
  <si>
    <t>(5) ภาษีธุรกิจเฉพาะ</t>
  </si>
  <si>
    <t>(6) ภาษีสุรา</t>
  </si>
  <si>
    <t>(7) ภาษีสรรพสามิต</t>
  </si>
  <si>
    <t>(8) ภาษีการพนัน</t>
  </si>
  <si>
    <t>(9) ภาษียาสูบ</t>
  </si>
  <si>
    <t>(10) อากรประมง</t>
  </si>
  <si>
    <t>(11) ค่าภาคหลวงและค่าธรรมเนียมตามกฎหมายว่าด้วยป่าไม้</t>
  </si>
  <si>
    <t>(12) ค่าภาคหลวงแร่</t>
  </si>
  <si>
    <t>(13) ค่าภาคหลวงปิโตรเลียม</t>
  </si>
  <si>
    <t>(14) เงินที่เก็บตามกฎหมายว่าด้วยอุทยานแห่งชาติ</t>
  </si>
  <si>
    <t>(15) ค่าธรรมเนียมจดทะเบียนสิทธิและนิติกรรมตามประมวลกฎหมายที่ดิน</t>
  </si>
  <si>
    <t>(16) อากรประทานบัตรและอาชญาบัตรประมง</t>
  </si>
  <si>
    <t>(17) ค่าธรรมเนียมและค่าใช้น้ำบาดาล</t>
  </si>
  <si>
    <t xml:space="preserve">(18) ภาษีจัดสรรอื่น ๆ </t>
  </si>
  <si>
    <t>รายได้ที่รัฐบาลอุดหนุนให้องค์กรปกครองส่วนท้องถิ่น</t>
  </si>
  <si>
    <t>(1) เงินอุดหนุนทั่วไป สำหรับ อปท. ที่มีการบริหารจัดการที่ดี</t>
  </si>
  <si>
    <t>(2) เงินอุดหนุนทั่วไป สำหรับดำเนินการตามอำนาจหน้าที่และภารกิจ</t>
  </si>
  <si>
    <t>ถ่ายโอนเลือกทำ</t>
  </si>
  <si>
    <t>รายได้ที่รัฐบาลอุดหนุนให้โดยระบุวัตถุประสงค์/เฉพาะกิจ</t>
  </si>
  <si>
    <t>หมวดเงินอุดหนุนระบุวัตถุประสงค์/เฉพาะกิจ</t>
  </si>
  <si>
    <t>(1) เงินอุดหนุนระบุวัตถุประสงค์/เฉพาะกิจจากกรมส่งเสริมการปกครอง</t>
  </si>
  <si>
    <t>ท้องถิ่น</t>
  </si>
  <si>
    <t>วันที่ลงบัญชี</t>
  </si>
  <si>
    <t>วันที่ฝากธนาคาร</t>
  </si>
  <si>
    <r>
      <rPr>
        <u/>
        <sz val="16"/>
        <color theme="1"/>
        <rFont val="TH SarabunPSK"/>
        <family val="2"/>
      </rPr>
      <t>บวก</t>
    </r>
    <r>
      <rPr>
        <sz val="16"/>
        <color theme="1"/>
        <rFont val="TH SarabunPSK"/>
        <family val="2"/>
      </rPr>
      <t xml:space="preserve"> เงินฝากระหว่างทาง</t>
    </r>
  </si>
  <si>
    <t>วันที่</t>
  </si>
  <si>
    <t>เลขที่เช็ค</t>
  </si>
  <si>
    <r>
      <rPr>
        <u/>
        <sz val="16"/>
        <color theme="1"/>
        <rFont val="TH SarabunPSK"/>
        <family val="2"/>
      </rPr>
      <t>หัก</t>
    </r>
    <r>
      <rPr>
        <sz val="16"/>
        <color theme="1"/>
        <rFont val="TH SarabunPSK"/>
        <family val="2"/>
      </rPr>
      <t xml:space="preserve"> เช็คจ่ายที่ผู้รับยังไม่นำมาขึ้นเงินกับธนาคาร</t>
    </r>
  </si>
  <si>
    <t>งบกระทบยอดเงินฝากธนาคาร</t>
  </si>
  <si>
    <t>ธนาคาร  ธกส.</t>
  </si>
  <si>
    <t>เลขที่บัญชี 011952885484</t>
  </si>
  <si>
    <t>บาท</t>
  </si>
  <si>
    <t>หมวดที่จ่าย</t>
  </si>
  <si>
    <t>ภาษีหัก ณ ที่จ่าย</t>
  </si>
  <si>
    <t>ส่วนลดในการจัดเก็บภาษี 6%</t>
  </si>
  <si>
    <t>เงินประกันสัญญา</t>
  </si>
  <si>
    <t>เงินรับฝากเงินรอคืนจังหวัด</t>
  </si>
  <si>
    <t>เงินรับฝากเงินทุนโครงการเศรษฐกิจชุมชน</t>
  </si>
  <si>
    <t>ลูกหนี้เงินสะสม</t>
  </si>
  <si>
    <t xml:space="preserve"> -</t>
  </si>
  <si>
    <t xml:space="preserve"> - ค่าตอบแทน ผดด.</t>
  </si>
  <si>
    <t>รายรับสูงกว่า (ต่ำกว่า) รายจ่าย</t>
  </si>
  <si>
    <t>ยอดยกไป</t>
  </si>
  <si>
    <t>เงินฝาก-ออมทรัพย์/เผื่อเรียก-ธกส. 1952813091</t>
  </si>
  <si>
    <t>เงินฝาก-ออมทรัพย์/เผื่อเรียก 1952885484</t>
  </si>
  <si>
    <t>"</t>
  </si>
  <si>
    <t>ผู้จัดทำ</t>
  </si>
  <si>
    <t>ลงชื่อ...............................................</t>
  </si>
  <si>
    <t>(นางกลอยใจ คุณโลก)</t>
  </si>
  <si>
    <t>ตำแหน่ง นักวิชาการเงินและบัญชี</t>
  </si>
  <si>
    <t>วันที่............................................</t>
  </si>
  <si>
    <t>ผู้ตรวจสอบ</t>
  </si>
  <si>
    <t>ลงชื่อ.........................................</t>
  </si>
  <si>
    <t>ตำแหน่ง ผู้อำนวยการกองคลัง</t>
  </si>
  <si>
    <t>วันที่.........................................</t>
  </si>
  <si>
    <t>ธนาคาร  กรุงไทย</t>
  </si>
  <si>
    <t>รายละเอียด ประกอบงบรายงานรับ - จ่ายเงิน</t>
  </si>
  <si>
    <t>รายละเอียด ประกอบงบทดลอง</t>
  </si>
  <si>
    <t>เงินรับฝาก (หมายเหตุ 5)</t>
  </si>
  <si>
    <t>ค่าเบี้ยผู้สูงอายุ</t>
  </si>
  <si>
    <t>ค่าเบี้ยผู้พิการ</t>
  </si>
  <si>
    <t>เงินประกันสังคม</t>
  </si>
  <si>
    <t>เงินเดือนครูผดด.</t>
  </si>
  <si>
    <t>ค่าตอบแทน ผดด.</t>
  </si>
  <si>
    <t>พ.ย.</t>
  </si>
  <si>
    <t>ต.ค.</t>
  </si>
  <si>
    <t>รายจ่ายเงินอุดหนุนทั่วไประบุวัตถุประสงค์ ปี 2559</t>
  </si>
  <si>
    <t>ยืมเงินสะสม</t>
  </si>
  <si>
    <t>รายรับเงินอุดหนุนทั่วไประบุวัตถุประสงค์</t>
  </si>
  <si>
    <t>ค่าจัดการเรียนการสอน</t>
  </si>
  <si>
    <t>เงินเศรษฐกิจชุมชน</t>
  </si>
  <si>
    <t>ธ.ค.</t>
  </si>
  <si>
    <t>ค่าก่อสร้างถนนแอสฟัลท์ติกม. 5</t>
  </si>
  <si>
    <t>545+570</t>
  </si>
  <si>
    <t>35,700+35,700</t>
  </si>
  <si>
    <t>10,900+11,400+11,400</t>
  </si>
  <si>
    <t>ส่งใช้เงินยืมเงินสะสม เดือน ธ.ค.</t>
  </si>
  <si>
    <t>เงินค่ารักษาพยาบาลจากสปสช.</t>
  </si>
  <si>
    <t>ม.ค.</t>
  </si>
  <si>
    <t>เงินฝาก-ออมทรัพย์/เผื่อเรียก-ธ.กรุงไทย 8160356382</t>
  </si>
  <si>
    <t>778,200+774,700</t>
  </si>
  <si>
    <t>190,400+188,800</t>
  </si>
  <si>
    <t>เลขที่บัญชี 8160356382</t>
  </si>
  <si>
    <t>(นางสาวกิตติมา บุญพร่อง)</t>
  </si>
  <si>
    <t>เงินมัดจำประกันสัญญา</t>
  </si>
  <si>
    <t>ค่ารักษาพยาบาล</t>
  </si>
  <si>
    <t>ยอดคงเหลือตามรายงานธนาคาร ณ วันที่ 15    กรกฎาคม  2559</t>
  </si>
  <si>
    <r>
      <rPr>
        <u/>
        <sz val="16"/>
        <color theme="1"/>
        <rFont val="TH SarabunPSK"/>
        <family val="2"/>
      </rPr>
      <t>หัก</t>
    </r>
    <r>
      <rPr>
        <sz val="16"/>
        <color theme="1"/>
        <rFont val="TH SarabunPSK"/>
        <family val="2"/>
      </rPr>
      <t xml:space="preserve"> รายรับที่ยังไม่ได้รับ</t>
    </r>
  </si>
  <si>
    <t>เงินอุดหนุนทั่วไประบุวัตถุประสงค์ ค่าจัดการเรียน</t>
  </si>
  <si>
    <t>เงินอุดหนุนทั่วไประบุวัตถุประสงค์เงินเดือน,ค่าตอบแทน,เงินประกันสังคม</t>
  </si>
  <si>
    <t>ยอดเงินคงเหลือตามบัญชี ณ วันที่ 15   กรกฎาคม  2559</t>
  </si>
  <si>
    <t>เงินรับฝากหลักประกันซอง</t>
  </si>
  <si>
    <t>หลักประกันซอง</t>
  </si>
  <si>
    <t>รายจ่ายค้างจ่าย</t>
  </si>
  <si>
    <t>งบกลาง (เงินสำรองจ่าย)</t>
  </si>
  <si>
    <t>เงินเดือนฝ่าย(ประจำ)</t>
  </si>
  <si>
    <t>(1) ค่าธรรมเนียมโรงฆ่าสัตว์</t>
  </si>
  <si>
    <t>(2) ค่าธรรมเนียมโรงพักสัตว์</t>
  </si>
  <si>
    <t>(3) ค่าธรรมเนียมประทับตรารับรองให้จำหน่ายเนื้อสัตว์</t>
  </si>
  <si>
    <t>(4) ค่าธรรมเนียมเกี่ยวกับใบอนุญาตการขายสุรา</t>
  </si>
  <si>
    <t>(5) ค่าธรรมเนียมเกี่ยวกับใบอนุญาตการพนัน</t>
  </si>
  <si>
    <t>(6) ค่าธรรมเนียมเกี่ยวกับการจัดระเบียบจอดยานยนต์</t>
  </si>
  <si>
    <t>(7) ค่าธรรมเนียมเกี่ยวกับการควบคุมอาคาร</t>
  </si>
  <si>
    <t>(8) ค่าธรรมเนียมเก็บและขนมูลฝอย</t>
  </si>
  <si>
    <t>(9) ค่าธรรมเนียมเก็บขนอุจจาระหรือสิ่งปฏิกูล</t>
  </si>
  <si>
    <t>(10) ค่าธรรมเนียมในการออกหนังสือรับรองการแจ้งสถานที่จำหน่าย</t>
  </si>
  <si>
    <t>(11) ค่าธรรมเนียมเกี่ยวกับการการตั้งสุสานและฌาปนสถาน</t>
  </si>
  <si>
    <t>(12) ค่าธรรมเนียมปิด โปรย ติดตั้งแผ่นประกาศหรือแผ่นปลิวเพื่อการโฆษณา</t>
  </si>
  <si>
    <t>(13) ค่าธรรมเนียมเกี่ยวกับทะเบียนราษฎร</t>
  </si>
  <si>
    <t>(14) ค่าธรรมเนียมเกี่ยวกับบัตรประจำตัวประชาชน</t>
  </si>
  <si>
    <t>(15) ค่าธรรมเนียมการฉีดวัคซีน/ใบรับรองการฉีดวัคซีน</t>
  </si>
  <si>
    <t>(16) ค่าธรรมเนียมเกี่ยวกับโรคพิษสุนัขบ้า</t>
  </si>
  <si>
    <t>(17) ค่าธรรมเนียมเครื่องหมายประจำตัวสัตว์</t>
  </si>
  <si>
    <t>(18) ค่าธรรมเนียมตามประมวลกฎหมายที่ดินมาตรา 9</t>
  </si>
  <si>
    <t>(19) ค่าธรรมเนียมการขอรับใบอนุญาตเป็นผู้มีสิทธิทำรายงานผลกระทบ</t>
  </si>
  <si>
    <t>(20) ค่าธรรมเนียมใบอนุญาตเป็นผู้มีสิทธิทำรายงานผลกระทบสิ่งแวดล้อม</t>
  </si>
  <si>
    <t>(21) ค่าธรรมเนียมคำขอรับใบอนุญาตเป็นผู้ควบคุม</t>
  </si>
  <si>
    <t>(22) ค่าธรรมเนียมใบอนุญาตเป็นผู้ควบคุม</t>
  </si>
  <si>
    <t>(23) ค่าธรรมเนียมคำขอรับใบอนุญาตเป็นผู้รับจ้างให้บริการ</t>
  </si>
  <si>
    <t>(24) ค่าธรรมเนียมเป็นผู้รับจ้างให้บริการ</t>
  </si>
  <si>
    <t>(25) ค่าธรรมเนียมการแพทย์</t>
  </si>
  <si>
    <t>(26) ค่าธรรมเนียมเกี่ยวกับการส่งเสริมและรักษาคุณภาพสิ่งแวดล้อม</t>
  </si>
  <si>
    <t>(27) ค่าธรรมเนียมเกี่ยวกับการบำบัดน้ำเสีย</t>
  </si>
  <si>
    <t>(28) ค่าธรรมเนียมเกี่ยวกับการบำบัดน้ำทิ้ง</t>
  </si>
  <si>
    <t>(29) ค่าธรรมเนียมจดทะเบียนพาณิชย์</t>
  </si>
  <si>
    <t>(30) ค่าธรรมเนียยมกำจัดขยะมูลฝอย</t>
  </si>
  <si>
    <t>(31) ค่าธรรมเนียมบำรุง อบจ. จากผู้เข้าพักโรงแรม</t>
  </si>
  <si>
    <t xml:space="preserve">(32) ค่าธรรมเนียมใบอนุญาตประกอบกิจการหอพัก </t>
  </si>
  <si>
    <t>(33) ค่าธรรมเนียมเกี่ยวกับกับการประกอบกิจการน้ำมันเชื้อเพลิง</t>
  </si>
  <si>
    <t>(34) ค่าธรรมเนียมอื่น ๆ</t>
  </si>
  <si>
    <t>(35) ค่าปรับผู้กระทำผิดกฎหมายการจัดระเบียบจอดยานยนต์</t>
  </si>
  <si>
    <t>(36) ค่าปรับผู้กระทำผิดกฎหมายจราจรทางบก</t>
  </si>
  <si>
    <t>(37) ค่าปรับผู้กระทำผิดกฎหมายการป้องกันและระงับอัคคีภัย</t>
  </si>
  <si>
    <t>(38) ค่าปรับผู้กระทำผิดกฎหมายรักษาความสะอาดและความเป็นระเบียบ</t>
  </si>
  <si>
    <t>(39) ค่าปรับผู้กระทำผิดกฎหมายการทะเบียนราษฎร</t>
  </si>
  <si>
    <t>(40) ค่าปรับผู้กระทำผิดกฎหมายบัตรประจำตัวประชาชน</t>
  </si>
  <si>
    <t>(41) ค่าปรับผู้กระทำผิดกฎหมายสาธารณสุข</t>
  </si>
  <si>
    <t>(42) ค่าปรับผู้กระทำผิดกฎหมายโรคพิษสุนัขบ้า</t>
  </si>
  <si>
    <t>(43) ค่าปรับผู้กระทำผิดกฎหมายและข้อบังคับท้องถิ่น</t>
  </si>
  <si>
    <t>(44) ค่าปรับการผิดสัญญา</t>
  </si>
  <si>
    <t>(45) ค่าปรับผู้กระทำผิดตาม พ.ร.บ. ทะเบียนพาณิชย์</t>
  </si>
  <si>
    <t>(46) ค่าปรับผู้กระทำผิดกฎหมายหอพัก</t>
  </si>
  <si>
    <t xml:space="preserve">(47) ค่าปรับอื่น ๆ </t>
  </si>
  <si>
    <t>(48) ค่าใบอนุญาตรับทำการเก็บ ขน สิ่งปฏิกูล หรือมูลฝอย</t>
  </si>
  <si>
    <t>(49) ค่าใบอนุญาตรับทำการกำจัดสิ่งปฏิกูลหรือมูลฝอย</t>
  </si>
  <si>
    <t>(50) ค่าใบอนุญาตประกอบการค้าสำหรับกิจการที่เป็นอันตรายต่อสุขภาพ</t>
  </si>
  <si>
    <t>(51) ค่าใบอนุญาตจัดตั้งสถานที่จำหน่ายอาหารหรือสถานที่สะสมอาหาร</t>
  </si>
  <si>
    <t>(52) ค่าใบอนุญาตจำหน่ายสินค้าในที่หรือทางสาธารณะ</t>
  </si>
  <si>
    <t>(53) ค่าใบอนุญาตให้ตั้งตลาดเอกชน</t>
  </si>
  <si>
    <t>(54) ค่าใบอนุญาตเกี่ยวกับการควบคุมอาคาร</t>
  </si>
  <si>
    <t>(55) ค่าใบอนุญาตเกี่ยวกับการโฆษณาโดยใช้เครื่องขยายเสียง</t>
  </si>
  <si>
    <t xml:space="preserve">(56) ค่าใบอนุญาตอื่น ๆ </t>
  </si>
  <si>
    <t>ลูกหนี้เงินทุนโครงการเศรษฐกิจชุมชน</t>
  </si>
  <si>
    <t>รายได้ค้างรับ</t>
  </si>
  <si>
    <t>ลูกหนี้-เงินทุนโครงการเศรษฐกิจชุมชน</t>
  </si>
  <si>
    <t>ภาษีสุรา</t>
  </si>
  <si>
    <t>ภาษีสรรพสามิต</t>
  </si>
  <si>
    <t>(นางสาวกิตติมา  บุญพร่อง)</t>
  </si>
  <si>
    <t>ยอดเงินคงเหลือตามบัญชี ณ วันที่ 31    มีนาคม  2560</t>
  </si>
  <si>
    <t>เลขที่บัญชี 011952813091</t>
  </si>
  <si>
    <t>ยอดคงเหลือตามรายงานธนาคาร ณ วันที่ 31   มีนาคม 2560</t>
  </si>
  <si>
    <r>
      <rPr>
        <u/>
        <sz val="16"/>
        <color theme="1"/>
        <rFont val="TH SarabunPSK"/>
        <family val="2"/>
      </rPr>
      <t>หัก</t>
    </r>
    <r>
      <rPr>
        <sz val="16"/>
        <color theme="1"/>
        <rFont val="TH SarabunPSK"/>
        <family val="2"/>
      </rPr>
      <t xml:space="preserve"> ดอกเบี้ยที่ลงรับในเดือน เม.ย. 60</t>
    </r>
  </si>
  <si>
    <t>-</t>
  </si>
  <si>
    <t xml:space="preserve"> - ค่าขยายเขตประปา ม. 5</t>
  </si>
  <si>
    <t>ค่าขยายเขตประปา ม. 5</t>
  </si>
  <si>
    <t>เงินอุดหนุนเฉพาะกิจ-ค่าขยายเขตประปา ม. 5</t>
  </si>
  <si>
    <t xml:space="preserve"> - ค่าขยายเขตประปาหมู่บ้าน ม. 5</t>
  </si>
  <si>
    <t>ยอดคงเหลือตามรายงานธนาคาร ณ วันที่ 30    เมษายน  2560</t>
  </si>
  <si>
    <t>11  เม.ย.  60</t>
  </si>
  <si>
    <t>27  เม.ย.  60</t>
  </si>
  <si>
    <r>
      <rPr>
        <u/>
        <sz val="16"/>
        <color theme="1"/>
        <rFont val="TH SarabunPSK"/>
        <family val="2"/>
      </rPr>
      <t>หัก</t>
    </r>
    <r>
      <rPr>
        <sz val="16"/>
        <color theme="1"/>
        <rFont val="TH SarabunPSK"/>
        <family val="2"/>
      </rPr>
      <t xml:space="preserve"> รายรับที่ลงรับในเดือน พ.ค.  2560</t>
    </r>
  </si>
  <si>
    <t>ค่าธรรมเนียมสิทธินิติกรรมที่ดิน</t>
  </si>
  <si>
    <t>ภาษีมูลค่าเพิ่มตาม พรบ.จัดสรรรายได้</t>
  </si>
  <si>
    <t>ค่าธรรมเนียมอุทยานแห่งชาติ</t>
  </si>
  <si>
    <t>ยอดเงินคงเหลือตามบัญชี ณ วันที่ 30   เมษายน  2560</t>
  </si>
  <si>
    <t>ณ วันที่  31     พฤษภาคม    2560</t>
  </si>
  <si>
    <t>ณ วันที่  31    พฤษภาคม  2560</t>
  </si>
  <si>
    <t>ยอดคงเหลือตามรายงานธนาคาร ณ วันที่ 31    พฤษภาคม  2560</t>
  </si>
  <si>
    <t>30  พ.ค.  60</t>
  </si>
  <si>
    <t>ยอดเงินคงเหลือตามบัญชี ณ วันที่ 31    พฤษภาคม  2560</t>
  </si>
  <si>
    <t>ปีงบประมาณ  2560  ประจำเดือน พฤษภาคม  2560</t>
  </si>
  <si>
    <t xml:space="preserve"> ณ วันที่ 31     พฤษภาคม 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</si>
</sst>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b/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u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2"/>
      <color theme="1"/>
      <name val="TH SarabunPSK"/>
      <family val="2"/>
    </font>
    <font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3" xfId="0" applyFont="1" applyBorder="1"/>
    <xf numFmtId="0" fontId="2" fillId="0" borderId="4" xfId="0" applyFont="1" applyBorder="1"/>
    <xf numFmtId="0" fontId="4" fillId="0" borderId="6" xfId="0" applyFont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13" xfId="0" applyFont="1" applyBorder="1"/>
    <xf numFmtId="0" fontId="4" fillId="0" borderId="15" xfId="0" applyFont="1" applyBorder="1"/>
    <xf numFmtId="0" fontId="2" fillId="0" borderId="15" xfId="0" applyFont="1" applyBorder="1"/>
    <xf numFmtId="0" fontId="2" fillId="0" borderId="14" xfId="0" applyFont="1" applyBorder="1"/>
    <xf numFmtId="0" fontId="4" fillId="0" borderId="15" xfId="0" applyFont="1" applyBorder="1" applyAlignment="1">
      <alignment horizontal="center"/>
    </xf>
    <xf numFmtId="0" fontId="2" fillId="0" borderId="13" xfId="0" applyFont="1" applyBorder="1"/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1" xfId="0" applyFont="1" applyBorder="1"/>
    <xf numFmtId="0" fontId="3" fillId="0" borderId="15" xfId="0" applyFont="1" applyBorder="1"/>
    <xf numFmtId="0" fontId="6" fillId="0" borderId="15" xfId="0" applyFont="1" applyBorder="1"/>
    <xf numFmtId="0" fontId="3" fillId="0" borderId="14" xfId="0" applyFont="1" applyBorder="1"/>
    <xf numFmtId="0" fontId="7" fillId="0" borderId="1" xfId="0" applyFont="1" applyBorder="1" applyAlignment="1">
      <alignment horizontal="center"/>
    </xf>
    <xf numFmtId="0" fontId="7" fillId="0" borderId="15" xfId="0" applyFont="1" applyBorder="1"/>
    <xf numFmtId="0" fontId="7" fillId="0" borderId="15" xfId="0" applyFont="1" applyBorder="1" applyAlignment="1">
      <alignment horizontal="center"/>
    </xf>
    <xf numFmtId="0" fontId="5" fillId="0" borderId="2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0" xfId="0" applyFont="1" applyBorder="1"/>
    <xf numFmtId="0" fontId="7" fillId="0" borderId="6" xfId="0" applyFont="1" applyBorder="1"/>
    <xf numFmtId="0" fontId="5" fillId="0" borderId="7" xfId="0" applyFont="1" applyBorder="1"/>
    <xf numFmtId="0" fontId="5" fillId="0" borderId="9" xfId="0" applyFont="1" applyBorder="1"/>
    <xf numFmtId="0" fontId="5" fillId="0" borderId="8" xfId="0" applyFont="1" applyBorder="1"/>
    <xf numFmtId="0" fontId="2" fillId="0" borderId="0" xfId="0" applyFont="1" applyBorder="1" applyAlignment="1">
      <alignment horizontal="center"/>
    </xf>
    <xf numFmtId="43" fontId="2" fillId="0" borderId="0" xfId="1" applyFont="1"/>
    <xf numFmtId="0" fontId="5" fillId="0" borderId="0" xfId="0" applyFont="1" applyAlignment="1">
      <alignment horizontal="center"/>
    </xf>
    <xf numFmtId="0" fontId="5" fillId="0" borderId="0" xfId="0" applyFont="1"/>
    <xf numFmtId="43" fontId="2" fillId="0" borderId="16" xfId="0" applyNumberFormat="1" applyFont="1" applyBorder="1"/>
    <xf numFmtId="43" fontId="2" fillId="0" borderId="0" xfId="1" applyFont="1" applyBorder="1"/>
    <xf numFmtId="0" fontId="2" fillId="0" borderId="0" xfId="0" applyFont="1" applyAlignment="1">
      <alignment horizontal="right"/>
    </xf>
    <xf numFmtId="43" fontId="2" fillId="0" borderId="17" xfId="0" applyNumberFormat="1" applyFont="1" applyBorder="1"/>
    <xf numFmtId="0" fontId="2" fillId="0" borderId="15" xfId="0" applyFont="1" applyBorder="1" applyAlignment="1">
      <alignment horizontal="center"/>
    </xf>
    <xf numFmtId="43" fontId="2" fillId="0" borderId="6" xfId="1" applyFont="1" applyBorder="1"/>
    <xf numFmtId="43" fontId="2" fillId="0" borderId="6" xfId="1" applyFont="1" applyBorder="1" applyAlignment="1">
      <alignment horizontal="right"/>
    </xf>
    <xf numFmtId="43" fontId="4" fillId="0" borderId="6" xfId="1" applyFont="1" applyBorder="1"/>
    <xf numFmtId="0" fontId="5" fillId="0" borderId="15" xfId="0" applyFont="1" applyBorder="1"/>
    <xf numFmtId="0" fontId="9" fillId="0" borderId="15" xfId="0" applyFont="1" applyBorder="1"/>
    <xf numFmtId="0" fontId="9" fillId="0" borderId="13" xfId="0" applyFont="1" applyBorder="1"/>
    <xf numFmtId="0" fontId="5" fillId="0" borderId="15" xfId="0" applyFont="1" applyBorder="1" applyAlignment="1">
      <alignment horizontal="right"/>
    </xf>
    <xf numFmtId="43" fontId="5" fillId="0" borderId="6" xfId="1" applyFont="1" applyBorder="1"/>
    <xf numFmtId="43" fontId="5" fillId="0" borderId="9" xfId="1" applyFont="1" applyBorder="1"/>
    <xf numFmtId="43" fontId="2" fillId="0" borderId="15" xfId="1" applyFont="1" applyBorder="1"/>
    <xf numFmtId="43" fontId="2" fillId="0" borderId="14" xfId="1" applyFont="1" applyBorder="1"/>
    <xf numFmtId="43" fontId="5" fillId="0" borderId="15" xfId="1" applyFont="1" applyBorder="1"/>
    <xf numFmtId="0" fontId="9" fillId="0" borderId="1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4" xfId="0" applyFont="1" applyBorder="1"/>
    <xf numFmtId="0" fontId="5" fillId="0" borderId="14" xfId="0" applyFont="1" applyBorder="1" applyAlignment="1">
      <alignment horizontal="right"/>
    </xf>
    <xf numFmtId="0" fontId="2" fillId="0" borderId="13" xfId="0" applyFont="1" applyBorder="1" applyAlignment="1">
      <alignment horizontal="center"/>
    </xf>
    <xf numFmtId="43" fontId="2" fillId="0" borderId="15" xfId="1" applyFont="1" applyBorder="1" applyAlignment="1">
      <alignment horizontal="right"/>
    </xf>
    <xf numFmtId="43" fontId="5" fillId="0" borderId="1" xfId="0" applyNumberFormat="1" applyFont="1" applyBorder="1"/>
    <xf numFmtId="43" fontId="5" fillId="0" borderId="1" xfId="1" applyFont="1" applyBorder="1"/>
    <xf numFmtId="0" fontId="5" fillId="0" borderId="0" xfId="0" applyFont="1" applyBorder="1" applyAlignment="1">
      <alignment horizontal="right"/>
    </xf>
    <xf numFmtId="43" fontId="2" fillId="0" borderId="13" xfId="0" applyNumberFormat="1" applyFont="1" applyBorder="1"/>
    <xf numFmtId="0" fontId="5" fillId="0" borderId="1" xfId="0" applyFont="1" applyBorder="1" applyAlignment="1">
      <alignment horizontal="right"/>
    </xf>
    <xf numFmtId="0" fontId="5" fillId="0" borderId="14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43" fontId="5" fillId="0" borderId="14" xfId="0" applyNumberFormat="1" applyFont="1" applyBorder="1"/>
    <xf numFmtId="0" fontId="5" fillId="0" borderId="8" xfId="0" applyFont="1" applyBorder="1" applyAlignment="1">
      <alignment horizontal="right"/>
    </xf>
    <xf numFmtId="0" fontId="2" fillId="0" borderId="2" xfId="0" applyFont="1" applyBorder="1"/>
    <xf numFmtId="0" fontId="2" fillId="0" borderId="7" xfId="0" applyFont="1" applyBorder="1"/>
    <xf numFmtId="0" fontId="2" fillId="0" borderId="14" xfId="0" applyFont="1" applyBorder="1" applyAlignment="1">
      <alignment horizontal="center"/>
    </xf>
    <xf numFmtId="43" fontId="5" fillId="0" borderId="14" xfId="1" applyFont="1" applyBorder="1"/>
    <xf numFmtId="0" fontId="3" fillId="0" borderId="15" xfId="0" applyFont="1" applyBorder="1" applyAlignment="1">
      <alignment horizontal="center"/>
    </xf>
    <xf numFmtId="43" fontId="3" fillId="0" borderId="15" xfId="1" applyFont="1" applyBorder="1"/>
    <xf numFmtId="43" fontId="7" fillId="0" borderId="15" xfId="1" applyFont="1" applyBorder="1"/>
    <xf numFmtId="43" fontId="3" fillId="0" borderId="15" xfId="1" applyFont="1" applyBorder="1" applyAlignment="1">
      <alignment horizontal="right"/>
    </xf>
    <xf numFmtId="43" fontId="3" fillId="0" borderId="15" xfId="1" applyFont="1" applyBorder="1" applyAlignment="1">
      <alignment horizontal="center"/>
    </xf>
    <xf numFmtId="43" fontId="5" fillId="0" borderId="0" xfId="1" applyFont="1"/>
    <xf numFmtId="43" fontId="5" fillId="0" borderId="8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3" fontId="5" fillId="0" borderId="0" xfId="1" applyFont="1" applyBorder="1"/>
    <xf numFmtId="43" fontId="5" fillId="0" borderId="17" xfId="1" applyFont="1" applyBorder="1"/>
    <xf numFmtId="43" fontId="5" fillId="0" borderId="16" xfId="0" applyNumberFormat="1" applyFont="1" applyBorder="1"/>
    <xf numFmtId="0" fontId="3" fillId="0" borderId="14" xfId="0" applyFont="1" applyBorder="1" applyAlignment="1">
      <alignment horizontal="center"/>
    </xf>
    <xf numFmtId="49" fontId="2" fillId="0" borderId="5" xfId="0" applyNumberFormat="1" applyFont="1" applyBorder="1" applyAlignment="1">
      <alignment horizontal="left"/>
    </xf>
    <xf numFmtId="43" fontId="9" fillId="0" borderId="4" xfId="1" applyFont="1" applyBorder="1"/>
    <xf numFmtId="0" fontId="2" fillId="0" borderId="1" xfId="0" applyFont="1" applyBorder="1" applyAlignment="1">
      <alignment horizontal="center"/>
    </xf>
    <xf numFmtId="43" fontId="2" fillId="0" borderId="1" xfId="1" applyFont="1" applyBorder="1"/>
    <xf numFmtId="43" fontId="2" fillId="0" borderId="1" xfId="1" applyFont="1" applyBorder="1" applyAlignment="1">
      <alignment horizontal="center"/>
    </xf>
    <xf numFmtId="43" fontId="3" fillId="0" borderId="1" xfId="1" applyFont="1" applyBorder="1"/>
    <xf numFmtId="43" fontId="3" fillId="0" borderId="1" xfId="1" applyFont="1" applyBorder="1" applyAlignment="1">
      <alignment horizontal="center"/>
    </xf>
    <xf numFmtId="43" fontId="2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2" fillId="0" borderId="1" xfId="0" applyNumberFormat="1" applyFont="1" applyBorder="1"/>
    <xf numFmtId="43" fontId="3" fillId="0" borderId="1" xfId="0" applyNumberFormat="1" applyFont="1" applyBorder="1"/>
    <xf numFmtId="43" fontId="5" fillId="0" borderId="15" xfId="0" applyNumberFormat="1" applyFont="1" applyBorder="1"/>
    <xf numFmtId="0" fontId="2" fillId="0" borderId="15" xfId="0" applyFont="1" applyBorder="1" applyAlignment="1">
      <alignment horizontal="left"/>
    </xf>
    <xf numFmtId="43" fontId="10" fillId="0" borderId="1" xfId="1" applyFont="1" applyBorder="1"/>
    <xf numFmtId="0" fontId="3" fillId="0" borderId="1" xfId="0" applyFont="1" applyBorder="1"/>
    <xf numFmtId="43" fontId="2" fillId="0" borderId="8" xfId="0" applyNumberFormat="1" applyFont="1" applyBorder="1"/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0" xfId="0" applyNumberFormat="1" applyFont="1" applyBorder="1"/>
    <xf numFmtId="43" fontId="2" fillId="0" borderId="8" xfId="1" applyFont="1" applyBorder="1" applyAlignment="1">
      <alignment horizontal="right"/>
    </xf>
    <xf numFmtId="0" fontId="11" fillId="0" borderId="5" xfId="0" applyFont="1" applyBorder="1"/>
    <xf numFmtId="0" fontId="2" fillId="0" borderId="0" xfId="0" applyFont="1" applyAlignment="1">
      <alignment horizontal="left"/>
    </xf>
    <xf numFmtId="43" fontId="2" fillId="0" borderId="0" xfId="1" applyFont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43" fontId="3" fillId="0" borderId="0" xfId="1" applyFont="1" applyBorder="1"/>
    <xf numFmtId="43" fontId="7" fillId="0" borderId="0" xfId="1" applyFont="1" applyBorder="1"/>
    <xf numFmtId="43" fontId="7" fillId="0" borderId="1" xfId="1" applyFont="1" applyBorder="1" applyAlignment="1">
      <alignment horizontal="right"/>
    </xf>
    <xf numFmtId="43" fontId="7" fillId="0" borderId="1" xfId="1" applyFont="1" applyBorder="1"/>
    <xf numFmtId="43" fontId="7" fillId="0" borderId="1" xfId="0" applyNumberFormat="1" applyFont="1" applyBorder="1"/>
    <xf numFmtId="43" fontId="7" fillId="0" borderId="11" xfId="1" applyFont="1" applyBorder="1"/>
    <xf numFmtId="43" fontId="3" fillId="0" borderId="15" xfId="0" applyNumberFormat="1" applyFont="1" applyBorder="1"/>
    <xf numFmtId="43" fontId="3" fillId="0" borderId="14" xfId="1" applyFont="1" applyBorder="1" applyAlignment="1">
      <alignment horizontal="right"/>
    </xf>
    <xf numFmtId="43" fontId="3" fillId="0" borderId="14" xfId="1" applyFont="1" applyBorder="1"/>
    <xf numFmtId="0" fontId="3" fillId="0" borderId="5" xfId="0" applyFont="1" applyBorder="1"/>
    <xf numFmtId="43" fontId="2" fillId="0" borderId="8" xfId="1" applyFont="1" applyBorder="1"/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workbookViewId="0">
      <selection activeCell="D46" sqref="D46"/>
    </sheetView>
  </sheetViews>
  <sheetFormatPr defaultRowHeight="21" x14ac:dyDescent="0.35"/>
  <cols>
    <col min="1" max="1" width="13.875" style="1" customWidth="1"/>
    <col min="2" max="2" width="16.625" style="1" customWidth="1"/>
    <col min="3" max="3" width="14.75" style="1" customWidth="1"/>
    <col min="4" max="4" width="15.5" style="1" customWidth="1"/>
    <col min="5" max="5" width="33.375" style="1" customWidth="1"/>
    <col min="6" max="6" width="11.25" style="1" customWidth="1"/>
    <col min="7" max="7" width="14.375" style="1" customWidth="1"/>
    <col min="8" max="16384" width="9" style="1"/>
  </cols>
  <sheetData>
    <row r="1" spans="1:7" ht="17.45" customHeight="1" x14ac:dyDescent="0.35">
      <c r="A1" s="132" t="s">
        <v>0</v>
      </c>
      <c r="B1" s="132"/>
      <c r="C1" s="132"/>
      <c r="D1" s="132"/>
      <c r="E1" s="132"/>
      <c r="F1" s="132"/>
      <c r="G1" s="132"/>
    </row>
    <row r="2" spans="1:7" ht="17.45" customHeight="1" x14ac:dyDescent="0.35">
      <c r="A2" s="132" t="s">
        <v>1</v>
      </c>
      <c r="B2" s="132"/>
      <c r="C2" s="132"/>
      <c r="D2" s="132"/>
      <c r="E2" s="132"/>
      <c r="F2" s="132"/>
      <c r="G2" s="132"/>
    </row>
    <row r="3" spans="1:7" ht="17.45" customHeight="1" x14ac:dyDescent="0.35">
      <c r="A3" s="133" t="s">
        <v>277</v>
      </c>
      <c r="B3" s="133"/>
      <c r="C3" s="133"/>
      <c r="D3" s="133"/>
      <c r="E3" s="133"/>
      <c r="F3" s="133"/>
      <c r="G3" s="133"/>
    </row>
    <row r="4" spans="1:7" ht="17.45" customHeight="1" x14ac:dyDescent="0.35">
      <c r="A4" s="134" t="s">
        <v>10</v>
      </c>
      <c r="B4" s="135"/>
      <c r="C4" s="135"/>
      <c r="D4" s="136"/>
      <c r="E4" s="57" t="s">
        <v>6</v>
      </c>
      <c r="F4" s="57" t="s">
        <v>7</v>
      </c>
      <c r="G4" s="58" t="s">
        <v>11</v>
      </c>
    </row>
    <row r="5" spans="1:7" ht="17.45" customHeight="1" x14ac:dyDescent="0.35">
      <c r="A5" s="57" t="s">
        <v>2</v>
      </c>
      <c r="B5" s="57" t="s">
        <v>13</v>
      </c>
      <c r="C5" s="57" t="s">
        <v>12</v>
      </c>
      <c r="D5" s="59" t="s">
        <v>5</v>
      </c>
      <c r="E5" s="60"/>
      <c r="F5" s="60"/>
      <c r="G5" s="59" t="s">
        <v>9</v>
      </c>
    </row>
    <row r="6" spans="1:7" ht="17.45" customHeight="1" x14ac:dyDescent="0.35">
      <c r="A6" s="61" t="s">
        <v>3</v>
      </c>
      <c r="B6" s="73" t="s">
        <v>14</v>
      </c>
      <c r="C6" s="61" t="s">
        <v>3</v>
      </c>
      <c r="D6" s="62" t="s">
        <v>3</v>
      </c>
      <c r="E6" s="63"/>
      <c r="F6" s="61"/>
      <c r="G6" s="62"/>
    </row>
    <row r="7" spans="1:7" ht="17.45" customHeight="1" x14ac:dyDescent="0.35">
      <c r="A7" s="12"/>
      <c r="B7" s="12"/>
      <c r="C7" s="12"/>
      <c r="D7" s="95">
        <v>30977982.030000001</v>
      </c>
      <c r="E7" s="50" t="s">
        <v>15</v>
      </c>
      <c r="F7" s="12"/>
      <c r="G7" s="95">
        <v>31910563.050000001</v>
      </c>
    </row>
    <row r="8" spans="1:7" ht="17.45" customHeight="1" x14ac:dyDescent="0.35">
      <c r="A8" s="13"/>
      <c r="B8" s="13"/>
      <c r="C8" s="13"/>
      <c r="D8" s="47"/>
      <c r="E8" s="49" t="s">
        <v>16</v>
      </c>
      <c r="F8" s="16">
        <v>400000</v>
      </c>
      <c r="G8" s="5"/>
    </row>
    <row r="9" spans="1:7" ht="17.45" customHeight="1" x14ac:dyDescent="0.35">
      <c r="A9" s="54">
        <v>340000</v>
      </c>
      <c r="B9" s="14"/>
      <c r="C9" s="54">
        <f t="shared" ref="C9:C15" si="0">SUM(A9:B9)</f>
        <v>340000</v>
      </c>
      <c r="D9" s="45">
        <v>401087</v>
      </c>
      <c r="E9" s="14" t="s">
        <v>17</v>
      </c>
      <c r="F9" s="44">
        <v>411000</v>
      </c>
      <c r="G9" s="45">
        <v>16062</v>
      </c>
    </row>
    <row r="10" spans="1:7" ht="17.45" customHeight="1" x14ac:dyDescent="0.35">
      <c r="A10" s="54">
        <v>204500</v>
      </c>
      <c r="B10" s="14"/>
      <c r="C10" s="54">
        <f t="shared" si="0"/>
        <v>204500</v>
      </c>
      <c r="D10" s="45">
        <v>195645.8</v>
      </c>
      <c r="E10" s="14" t="s">
        <v>18</v>
      </c>
      <c r="F10" s="44">
        <v>412000</v>
      </c>
      <c r="G10" s="45">
        <v>29476</v>
      </c>
    </row>
    <row r="11" spans="1:7" ht="17.45" customHeight="1" x14ac:dyDescent="0.35">
      <c r="A11" s="54">
        <v>100000</v>
      </c>
      <c r="B11" s="14"/>
      <c r="C11" s="54">
        <f t="shared" si="0"/>
        <v>100000</v>
      </c>
      <c r="D11" s="46">
        <v>78509.56</v>
      </c>
      <c r="E11" s="14" t="s">
        <v>19</v>
      </c>
      <c r="F11" s="44">
        <v>413000</v>
      </c>
      <c r="G11" s="46" t="s">
        <v>136</v>
      </c>
    </row>
    <row r="12" spans="1:7" ht="17.45" customHeight="1" x14ac:dyDescent="0.35">
      <c r="A12" s="54">
        <v>130100</v>
      </c>
      <c r="B12" s="14"/>
      <c r="C12" s="54">
        <f t="shared" si="0"/>
        <v>130100</v>
      </c>
      <c r="D12" s="45">
        <v>20087</v>
      </c>
      <c r="E12" s="14" t="s">
        <v>20</v>
      </c>
      <c r="F12" s="44">
        <v>415000</v>
      </c>
      <c r="G12" s="45">
        <v>40</v>
      </c>
    </row>
    <row r="13" spans="1:7" ht="17.45" customHeight="1" x14ac:dyDescent="0.35">
      <c r="A13" s="54">
        <v>500</v>
      </c>
      <c r="B13" s="14"/>
      <c r="C13" s="54">
        <f t="shared" si="0"/>
        <v>500</v>
      </c>
      <c r="D13" s="46">
        <v>105</v>
      </c>
      <c r="E13" s="14" t="s">
        <v>21</v>
      </c>
      <c r="F13" s="44">
        <v>416000</v>
      </c>
      <c r="G13" s="46" t="s">
        <v>136</v>
      </c>
    </row>
    <row r="14" spans="1:7" ht="17.45" customHeight="1" x14ac:dyDescent="0.35">
      <c r="A14" s="54">
        <v>13684800</v>
      </c>
      <c r="B14" s="14"/>
      <c r="C14" s="54">
        <f t="shared" si="0"/>
        <v>13684800</v>
      </c>
      <c r="D14" s="45">
        <v>12217894.199999999</v>
      </c>
      <c r="E14" s="14" t="s">
        <v>22</v>
      </c>
      <c r="F14" s="44">
        <v>421000</v>
      </c>
      <c r="G14" s="45">
        <v>2716534.25</v>
      </c>
    </row>
    <row r="15" spans="1:7" ht="17.45" customHeight="1" x14ac:dyDescent="0.35">
      <c r="A15" s="54">
        <v>23663300</v>
      </c>
      <c r="B15" s="14"/>
      <c r="C15" s="54">
        <f t="shared" si="0"/>
        <v>23663300</v>
      </c>
      <c r="D15" s="46">
        <v>17258704</v>
      </c>
      <c r="E15" s="14" t="s">
        <v>23</v>
      </c>
      <c r="F15" s="44">
        <v>431000</v>
      </c>
      <c r="G15" s="46" t="s">
        <v>136</v>
      </c>
    </row>
    <row r="16" spans="1:7" ht="17.45" customHeight="1" x14ac:dyDescent="0.35">
      <c r="A16" s="56">
        <f>SUM(A9:A15)</f>
        <v>38123200</v>
      </c>
      <c r="B16" s="14"/>
      <c r="C16" s="56">
        <f>SUM(C9:C15)</f>
        <v>38123200</v>
      </c>
      <c r="D16" s="52">
        <f>SUM(D9:D15)</f>
        <v>30172032.559999999</v>
      </c>
      <c r="E16" s="51" t="s">
        <v>4</v>
      </c>
      <c r="F16" s="44"/>
      <c r="G16" s="52">
        <f>SUM(G9:G15)</f>
        <v>2762112.25</v>
      </c>
    </row>
    <row r="17" spans="1:7" ht="17.45" customHeight="1" x14ac:dyDescent="0.35">
      <c r="A17" s="56"/>
      <c r="B17" s="14"/>
      <c r="C17" s="56"/>
      <c r="D17" s="46">
        <v>721042</v>
      </c>
      <c r="E17" s="106" t="s">
        <v>39</v>
      </c>
      <c r="F17" s="44"/>
      <c r="G17" s="46">
        <v>42264</v>
      </c>
    </row>
    <row r="18" spans="1:7" ht="17.45" customHeight="1" x14ac:dyDescent="0.35">
      <c r="A18" s="54"/>
      <c r="B18" s="14"/>
      <c r="C18" s="14"/>
      <c r="D18" s="45">
        <v>944297.64</v>
      </c>
      <c r="E18" s="106" t="s">
        <v>155</v>
      </c>
      <c r="F18" s="44"/>
      <c r="G18" s="45">
        <v>69182.899999999994</v>
      </c>
    </row>
    <row r="19" spans="1:7" ht="17.45" customHeight="1" x14ac:dyDescent="0.35">
      <c r="A19" s="54"/>
      <c r="B19" s="14"/>
      <c r="C19" s="14"/>
      <c r="D19" s="46" t="s">
        <v>136</v>
      </c>
      <c r="E19" s="106" t="s">
        <v>135</v>
      </c>
      <c r="F19" s="44"/>
      <c r="G19" s="46" t="s">
        <v>136</v>
      </c>
    </row>
    <row r="20" spans="1:7" ht="17.45" customHeight="1" x14ac:dyDescent="0.35">
      <c r="A20" s="54"/>
      <c r="B20" s="14"/>
      <c r="C20" s="14"/>
      <c r="D20" s="46">
        <v>11970</v>
      </c>
      <c r="E20" s="106" t="s">
        <v>51</v>
      </c>
      <c r="F20" s="44"/>
      <c r="G20" s="46" t="s">
        <v>136</v>
      </c>
    </row>
    <row r="21" spans="1:7" ht="17.45" customHeight="1" x14ac:dyDescent="0.35">
      <c r="A21" s="54"/>
      <c r="B21" s="14"/>
      <c r="C21" s="14"/>
      <c r="D21" s="46" t="s">
        <v>136</v>
      </c>
      <c r="E21" s="106" t="s">
        <v>190</v>
      </c>
      <c r="F21" s="44"/>
      <c r="G21" s="46" t="s">
        <v>136</v>
      </c>
    </row>
    <row r="22" spans="1:7" ht="17.45" customHeight="1" x14ac:dyDescent="0.35">
      <c r="A22" s="54"/>
      <c r="B22" s="14"/>
      <c r="C22" s="14"/>
      <c r="D22" s="46">
        <v>5624.49</v>
      </c>
      <c r="E22" s="106" t="s">
        <v>37</v>
      </c>
      <c r="F22" s="44"/>
      <c r="G22" s="46">
        <v>3300</v>
      </c>
    </row>
    <row r="23" spans="1:7" ht="17.45" customHeight="1" x14ac:dyDescent="0.35">
      <c r="A23" s="54"/>
      <c r="B23" s="14"/>
      <c r="C23" s="14"/>
      <c r="D23" s="46">
        <v>48259</v>
      </c>
      <c r="E23" s="106" t="s">
        <v>251</v>
      </c>
      <c r="F23" s="44"/>
      <c r="G23" s="46" t="s">
        <v>136</v>
      </c>
    </row>
    <row r="24" spans="1:7" ht="17.45" customHeight="1" x14ac:dyDescent="0.35">
      <c r="A24" s="54"/>
      <c r="B24" s="14"/>
      <c r="C24" s="14"/>
      <c r="D24" s="46">
        <v>11847</v>
      </c>
      <c r="E24" s="106" t="s">
        <v>47</v>
      </c>
      <c r="F24" s="44"/>
      <c r="G24" s="46">
        <v>1428</v>
      </c>
    </row>
    <row r="25" spans="1:7" ht="17.45" customHeight="1" x14ac:dyDescent="0.35">
      <c r="A25" s="54"/>
      <c r="B25" s="54">
        <v>2130305</v>
      </c>
      <c r="C25" s="14"/>
      <c r="D25" s="45"/>
      <c r="E25" s="48" t="s">
        <v>24</v>
      </c>
      <c r="F25" s="44">
        <v>441000</v>
      </c>
      <c r="G25" s="45"/>
    </row>
    <row r="26" spans="1:7" ht="17.45" customHeight="1" x14ac:dyDescent="0.35">
      <c r="A26" s="54"/>
      <c r="B26" s="14"/>
      <c r="C26" s="14"/>
      <c r="D26" s="45">
        <v>4305</v>
      </c>
      <c r="E26" s="14" t="s">
        <v>137</v>
      </c>
      <c r="F26" s="14"/>
      <c r="G26" s="46" t="s">
        <v>136</v>
      </c>
    </row>
    <row r="27" spans="1:7" ht="17.45" customHeight="1" x14ac:dyDescent="0.35">
      <c r="A27" s="54"/>
      <c r="B27" s="14"/>
      <c r="C27" s="14"/>
      <c r="D27" s="45">
        <v>2126000</v>
      </c>
      <c r="E27" s="14" t="s">
        <v>260</v>
      </c>
      <c r="F27" s="14"/>
      <c r="G27" s="46" t="s">
        <v>136</v>
      </c>
    </row>
    <row r="28" spans="1:7" ht="17.45" customHeight="1" x14ac:dyDescent="0.35">
      <c r="A28" s="54"/>
      <c r="B28" s="14"/>
      <c r="C28" s="14"/>
      <c r="D28" s="45"/>
      <c r="E28" s="14"/>
      <c r="F28" s="14"/>
      <c r="G28" s="46"/>
    </row>
    <row r="29" spans="1:7" ht="17.45" customHeight="1" x14ac:dyDescent="0.35">
      <c r="A29" s="54"/>
      <c r="B29" s="14"/>
      <c r="C29" s="14"/>
      <c r="D29" s="45"/>
      <c r="E29" s="14"/>
      <c r="F29" s="14"/>
      <c r="G29" s="46"/>
    </row>
    <row r="30" spans="1:7" ht="17.45" customHeight="1" x14ac:dyDescent="0.35">
      <c r="A30" s="54"/>
      <c r="B30" s="14"/>
      <c r="C30" s="14"/>
      <c r="D30" s="45"/>
      <c r="E30" s="14"/>
      <c r="F30" s="14"/>
      <c r="G30" s="46"/>
    </row>
    <row r="31" spans="1:7" ht="17.45" customHeight="1" x14ac:dyDescent="0.35">
      <c r="A31" s="54"/>
      <c r="B31" s="14"/>
      <c r="C31" s="14"/>
      <c r="D31" s="45"/>
      <c r="E31" s="14"/>
      <c r="F31" s="14"/>
      <c r="G31" s="46"/>
    </row>
    <row r="32" spans="1:7" ht="17.45" customHeight="1" x14ac:dyDescent="0.35">
      <c r="A32" s="55"/>
      <c r="B32" s="15"/>
      <c r="C32" s="15"/>
      <c r="D32" s="53">
        <f>SUM(D16:D31)</f>
        <v>34045377.689999998</v>
      </c>
      <c r="E32" s="64" t="s">
        <v>25</v>
      </c>
      <c r="F32" s="15"/>
      <c r="G32" s="53">
        <f>SUM(G16:G31)</f>
        <v>2878287.15</v>
      </c>
    </row>
    <row r="33" spans="1:7" ht="17.45" customHeight="1" x14ac:dyDescent="0.35">
      <c r="A33" s="134" t="s">
        <v>10</v>
      </c>
      <c r="B33" s="135"/>
      <c r="C33" s="135"/>
      <c r="D33" s="136"/>
      <c r="E33" s="57" t="s">
        <v>6</v>
      </c>
      <c r="F33" s="57" t="s">
        <v>7</v>
      </c>
      <c r="G33" s="58" t="s">
        <v>11</v>
      </c>
    </row>
    <row r="34" spans="1:7" x14ac:dyDescent="0.35">
      <c r="A34" s="57" t="s">
        <v>2</v>
      </c>
      <c r="B34" s="57" t="s">
        <v>13</v>
      </c>
      <c r="C34" s="57" t="s">
        <v>12</v>
      </c>
      <c r="D34" s="59" t="s">
        <v>5</v>
      </c>
      <c r="E34" s="60"/>
      <c r="F34" s="60"/>
      <c r="G34" s="59" t="s">
        <v>9</v>
      </c>
    </row>
    <row r="35" spans="1:7" x14ac:dyDescent="0.35">
      <c r="A35" s="61" t="s">
        <v>3</v>
      </c>
      <c r="B35" s="61" t="s">
        <v>14</v>
      </c>
      <c r="C35" s="61" t="s">
        <v>3</v>
      </c>
      <c r="D35" s="62" t="s">
        <v>3</v>
      </c>
      <c r="E35" s="63"/>
      <c r="F35" s="61"/>
      <c r="G35" s="62"/>
    </row>
    <row r="36" spans="1:7" x14ac:dyDescent="0.35">
      <c r="A36" s="17"/>
      <c r="B36" s="17"/>
      <c r="C36" s="17"/>
      <c r="D36" s="17"/>
      <c r="E36" s="17" t="s">
        <v>26</v>
      </c>
      <c r="F36" s="65">
        <v>500000</v>
      </c>
      <c r="G36" s="17"/>
    </row>
    <row r="37" spans="1:7" x14ac:dyDescent="0.35">
      <c r="A37" s="54">
        <v>15699947</v>
      </c>
      <c r="B37" s="54"/>
      <c r="C37" s="54">
        <f>SUM(A37:B37)</f>
        <v>15699947</v>
      </c>
      <c r="D37" s="54">
        <v>8662718</v>
      </c>
      <c r="E37" s="14" t="s">
        <v>27</v>
      </c>
      <c r="F37" s="44">
        <v>511000</v>
      </c>
      <c r="G37" s="54">
        <v>1148199</v>
      </c>
    </row>
    <row r="38" spans="1:7" x14ac:dyDescent="0.35">
      <c r="A38" s="54">
        <v>2139120</v>
      </c>
      <c r="B38" s="54"/>
      <c r="C38" s="54">
        <v>2139120</v>
      </c>
      <c r="D38" s="54">
        <v>1426080</v>
      </c>
      <c r="E38" s="14" t="s">
        <v>28</v>
      </c>
      <c r="F38" s="44">
        <v>521000</v>
      </c>
      <c r="G38" s="54">
        <v>178260</v>
      </c>
    </row>
    <row r="39" spans="1:7" x14ac:dyDescent="0.35">
      <c r="A39" s="54">
        <v>9799040</v>
      </c>
      <c r="B39" s="54"/>
      <c r="C39" s="54">
        <f t="shared" ref="C39:C46" si="1">SUM(A39:B39)</f>
        <v>9799040</v>
      </c>
      <c r="D39" s="54">
        <v>6287410</v>
      </c>
      <c r="E39" s="14" t="s">
        <v>29</v>
      </c>
      <c r="F39" s="44">
        <v>522000</v>
      </c>
      <c r="G39" s="54">
        <v>807820</v>
      </c>
    </row>
    <row r="40" spans="1:7" x14ac:dyDescent="0.35">
      <c r="A40" s="54">
        <v>1551000</v>
      </c>
      <c r="B40" s="54"/>
      <c r="C40" s="54">
        <f t="shared" si="1"/>
        <v>1551000</v>
      </c>
      <c r="D40" s="54">
        <v>312960</v>
      </c>
      <c r="E40" s="14" t="s">
        <v>30</v>
      </c>
      <c r="F40" s="44">
        <v>531000</v>
      </c>
      <c r="G40" s="54">
        <v>27950</v>
      </c>
    </row>
    <row r="41" spans="1:7" x14ac:dyDescent="0.35">
      <c r="A41" s="54">
        <v>2581020</v>
      </c>
      <c r="B41" s="54"/>
      <c r="C41" s="54">
        <f t="shared" si="1"/>
        <v>2581020</v>
      </c>
      <c r="D41" s="54">
        <v>2618027.6800000002</v>
      </c>
      <c r="E41" s="14" t="s">
        <v>31</v>
      </c>
      <c r="F41" s="44">
        <v>532000</v>
      </c>
      <c r="G41" s="54">
        <v>118591.5</v>
      </c>
    </row>
    <row r="42" spans="1:7" x14ac:dyDescent="0.35">
      <c r="A42" s="54">
        <v>1993568</v>
      </c>
      <c r="B42" s="54"/>
      <c r="C42" s="54">
        <f t="shared" si="1"/>
        <v>1993568</v>
      </c>
      <c r="D42" s="66">
        <v>949364.31</v>
      </c>
      <c r="E42" s="14" t="s">
        <v>32</v>
      </c>
      <c r="F42" s="44">
        <v>533000</v>
      </c>
      <c r="G42" s="66">
        <v>32092</v>
      </c>
    </row>
    <row r="43" spans="1:7" x14ac:dyDescent="0.35">
      <c r="A43" s="54">
        <v>317000</v>
      </c>
      <c r="B43" s="54"/>
      <c r="C43" s="54">
        <f t="shared" si="1"/>
        <v>317000</v>
      </c>
      <c r="D43" s="54">
        <v>231479.12</v>
      </c>
      <c r="E43" s="14" t="s">
        <v>33</v>
      </c>
      <c r="F43" s="44">
        <v>534000</v>
      </c>
      <c r="G43" s="54">
        <v>24740.63</v>
      </c>
    </row>
    <row r="44" spans="1:7" x14ac:dyDescent="0.35">
      <c r="A44" s="54">
        <v>343900</v>
      </c>
      <c r="B44" s="54"/>
      <c r="C44" s="54">
        <f t="shared" si="1"/>
        <v>343900</v>
      </c>
      <c r="D44" s="66">
        <v>159100</v>
      </c>
      <c r="E44" s="14" t="s">
        <v>34</v>
      </c>
      <c r="F44" s="44">
        <v>541000</v>
      </c>
      <c r="G44" s="66">
        <v>97400</v>
      </c>
    </row>
    <row r="45" spans="1:7" x14ac:dyDescent="0.35">
      <c r="A45" s="54">
        <v>2026605</v>
      </c>
      <c r="B45" s="54"/>
      <c r="C45" s="54">
        <f t="shared" si="1"/>
        <v>2026605</v>
      </c>
      <c r="D45" s="66">
        <v>75750</v>
      </c>
      <c r="E45" s="14" t="s">
        <v>35</v>
      </c>
      <c r="F45" s="44">
        <v>542000</v>
      </c>
      <c r="G45" s="66">
        <v>58950</v>
      </c>
    </row>
    <row r="46" spans="1:7" x14ac:dyDescent="0.35">
      <c r="A46" s="54">
        <v>1672000</v>
      </c>
      <c r="B46" s="14"/>
      <c r="C46" s="54">
        <f t="shared" si="1"/>
        <v>1672000</v>
      </c>
      <c r="D46" s="54">
        <v>1093000</v>
      </c>
      <c r="E46" s="14" t="s">
        <v>36</v>
      </c>
      <c r="F46" s="44">
        <v>561000</v>
      </c>
      <c r="G46" s="66">
        <v>321000</v>
      </c>
    </row>
    <row r="47" spans="1:7" x14ac:dyDescent="0.35">
      <c r="A47" s="56">
        <f>SUM(A37:A46)</f>
        <v>38123200</v>
      </c>
      <c r="B47" s="105">
        <f>SUM(B37:B46)</f>
        <v>0</v>
      </c>
      <c r="C47" s="56">
        <f>SUM(C37:C46)</f>
        <v>38123200</v>
      </c>
      <c r="D47" s="56">
        <f>SUM(D37:D46)</f>
        <v>21815889.109999999</v>
      </c>
      <c r="E47" s="51" t="s">
        <v>4</v>
      </c>
      <c r="F47" s="44"/>
      <c r="G47" s="56">
        <f>SUM(G37:G46)</f>
        <v>2815003.13</v>
      </c>
    </row>
    <row r="48" spans="1:7" x14ac:dyDescent="0.35">
      <c r="A48" s="54"/>
      <c r="B48" s="14"/>
      <c r="C48" s="14"/>
      <c r="D48" s="54">
        <v>734242</v>
      </c>
      <c r="E48" s="14" t="s">
        <v>39</v>
      </c>
      <c r="F48" s="44">
        <v>113100</v>
      </c>
      <c r="G48" s="66">
        <v>21280</v>
      </c>
    </row>
    <row r="49" spans="1:7" x14ac:dyDescent="0.35">
      <c r="A49" s="54"/>
      <c r="B49" s="14"/>
      <c r="C49" s="14"/>
      <c r="D49" s="66">
        <v>11970</v>
      </c>
      <c r="E49" s="14" t="s">
        <v>135</v>
      </c>
      <c r="F49" s="44"/>
      <c r="G49" s="66" t="s">
        <v>136</v>
      </c>
    </row>
    <row r="50" spans="1:7" x14ac:dyDescent="0.35">
      <c r="A50" s="54"/>
      <c r="B50" s="14"/>
      <c r="C50" s="14"/>
      <c r="D50" s="54">
        <v>1187731</v>
      </c>
      <c r="E50" s="14" t="s">
        <v>40</v>
      </c>
      <c r="F50" s="44">
        <v>211000</v>
      </c>
      <c r="G50" s="66" t="s">
        <v>136</v>
      </c>
    </row>
    <row r="51" spans="1:7" x14ac:dyDescent="0.35">
      <c r="A51" s="54"/>
      <c r="B51" s="14"/>
      <c r="C51" s="14"/>
      <c r="D51" s="54">
        <v>1170620.2</v>
      </c>
      <c r="E51" s="14" t="s">
        <v>41</v>
      </c>
      <c r="F51" s="44">
        <v>215000</v>
      </c>
      <c r="G51" s="54">
        <v>103484.15</v>
      </c>
    </row>
    <row r="52" spans="1:7" x14ac:dyDescent="0.35">
      <c r="A52" s="54"/>
      <c r="B52" s="14"/>
      <c r="C52" s="14"/>
      <c r="D52" s="54">
        <v>8414124.4900000002</v>
      </c>
      <c r="E52" s="14" t="s">
        <v>37</v>
      </c>
      <c r="F52" s="44"/>
      <c r="G52" s="66">
        <v>2286300</v>
      </c>
    </row>
    <row r="53" spans="1:7" x14ac:dyDescent="0.35">
      <c r="A53" s="54"/>
      <c r="B53" s="14"/>
      <c r="C53" s="14"/>
      <c r="D53" s="54">
        <v>2126000</v>
      </c>
      <c r="E53" s="14" t="s">
        <v>261</v>
      </c>
      <c r="F53" s="44"/>
      <c r="G53" s="66" t="s">
        <v>136</v>
      </c>
    </row>
    <row r="54" spans="1:7" x14ac:dyDescent="0.35">
      <c r="A54" s="18"/>
      <c r="B54" s="18"/>
      <c r="C54" s="18"/>
      <c r="D54" s="68">
        <f>SUM(D47:D53)</f>
        <v>35460576.799999997</v>
      </c>
      <c r="E54" s="71" t="s">
        <v>42</v>
      </c>
      <c r="F54" s="18"/>
      <c r="G54" s="67">
        <f>SUM(G47:G53)</f>
        <v>5226067.2799999993</v>
      </c>
    </row>
    <row r="55" spans="1:7" x14ac:dyDescent="0.35">
      <c r="A55" s="76"/>
      <c r="B55" s="3"/>
      <c r="C55" s="3"/>
      <c r="D55" s="70">
        <f>D32-D54</f>
        <v>-1415199.1099999994</v>
      </c>
      <c r="E55" s="69" t="s">
        <v>138</v>
      </c>
      <c r="F55" s="4"/>
      <c r="G55" s="70">
        <f>G32-G54</f>
        <v>-2347780.1299999994</v>
      </c>
    </row>
    <row r="56" spans="1:7" x14ac:dyDescent="0.35">
      <c r="A56" s="77"/>
      <c r="B56" s="10"/>
      <c r="C56" s="10"/>
      <c r="D56" s="74">
        <f>D7+D55</f>
        <v>29562782.920000002</v>
      </c>
      <c r="E56" s="75" t="s">
        <v>139</v>
      </c>
      <c r="F56" s="11"/>
      <c r="G56" s="74">
        <f>G7+G55</f>
        <v>29562782.920000002</v>
      </c>
    </row>
    <row r="57" spans="1:7" x14ac:dyDescent="0.35">
      <c r="A57" s="3"/>
      <c r="B57" s="3"/>
      <c r="C57" s="3"/>
      <c r="D57" s="3"/>
      <c r="E57" s="3"/>
      <c r="F57" s="3"/>
      <c r="G57" s="3"/>
    </row>
    <row r="58" spans="1:7" x14ac:dyDescent="0.35">
      <c r="A58" s="8"/>
      <c r="B58" s="8"/>
      <c r="C58" s="8"/>
      <c r="D58" s="8"/>
      <c r="E58" s="8"/>
      <c r="F58" s="8"/>
      <c r="G58" s="8"/>
    </row>
    <row r="59" spans="1:7" x14ac:dyDescent="0.35">
      <c r="A59" s="8"/>
      <c r="B59" s="8"/>
      <c r="C59" s="8"/>
      <c r="D59" s="8"/>
      <c r="E59" s="8"/>
      <c r="F59" s="8"/>
      <c r="G59" s="8"/>
    </row>
  </sheetData>
  <mergeCells count="5">
    <mergeCell ref="A1:G1"/>
    <mergeCell ref="A2:G2"/>
    <mergeCell ref="A3:G3"/>
    <mergeCell ref="A4:D4"/>
    <mergeCell ref="A33:D33"/>
  </mergeCells>
  <pageMargins left="0.70866141732283472" right="0.70866141732283472" top="0" bottom="0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D20" sqref="D20"/>
    </sheetView>
  </sheetViews>
  <sheetFormatPr defaultRowHeight="21" x14ac:dyDescent="0.35"/>
  <cols>
    <col min="1" max="1" width="39.75" style="1" customWidth="1"/>
    <col min="2" max="2" width="11.875" style="1" customWidth="1"/>
    <col min="3" max="3" width="14.875" style="1" customWidth="1"/>
    <col min="4" max="4" width="14.75" style="1" customWidth="1"/>
    <col min="5" max="16384" width="9" style="1"/>
  </cols>
  <sheetData>
    <row r="1" spans="1:4" x14ac:dyDescent="0.35">
      <c r="A1" s="132" t="s">
        <v>0</v>
      </c>
      <c r="B1" s="132"/>
      <c r="C1" s="132"/>
      <c r="D1" s="132"/>
    </row>
    <row r="2" spans="1:4" x14ac:dyDescent="0.35">
      <c r="A2" s="132" t="s">
        <v>43</v>
      </c>
      <c r="B2" s="132"/>
      <c r="C2" s="132"/>
      <c r="D2" s="132"/>
    </row>
    <row r="3" spans="1:4" x14ac:dyDescent="0.35">
      <c r="A3" s="132" t="s">
        <v>278</v>
      </c>
      <c r="B3" s="132"/>
      <c r="C3" s="132"/>
      <c r="D3" s="132"/>
    </row>
    <row r="4" spans="1:4" x14ac:dyDescent="0.35">
      <c r="A4" s="19" t="s">
        <v>6</v>
      </c>
      <c r="B4" s="19" t="s">
        <v>7</v>
      </c>
      <c r="C4" s="19" t="s">
        <v>44</v>
      </c>
      <c r="D4" s="19" t="s">
        <v>45</v>
      </c>
    </row>
    <row r="5" spans="1:4" x14ac:dyDescent="0.35">
      <c r="A5" s="17" t="s">
        <v>46</v>
      </c>
      <c r="B5" s="44">
        <v>111100</v>
      </c>
      <c r="C5" s="66" t="s">
        <v>136</v>
      </c>
      <c r="D5" s="14"/>
    </row>
    <row r="6" spans="1:4" x14ac:dyDescent="0.35">
      <c r="A6" s="14" t="s">
        <v>176</v>
      </c>
      <c r="B6" s="44">
        <v>111201</v>
      </c>
      <c r="C6" s="54">
        <v>8102058.4699999997</v>
      </c>
      <c r="D6" s="14"/>
    </row>
    <row r="7" spans="1:4" x14ac:dyDescent="0.35">
      <c r="A7" s="14" t="s">
        <v>140</v>
      </c>
      <c r="B7" s="44">
        <v>111201</v>
      </c>
      <c r="C7" s="54">
        <v>888646.15</v>
      </c>
      <c r="D7" s="14"/>
    </row>
    <row r="8" spans="1:4" x14ac:dyDescent="0.35">
      <c r="A8" s="14" t="s">
        <v>141</v>
      </c>
      <c r="B8" s="44">
        <v>111201</v>
      </c>
      <c r="C8" s="54">
        <v>20572078.300000001</v>
      </c>
      <c r="D8" s="14"/>
    </row>
    <row r="9" spans="1:4" x14ac:dyDescent="0.35">
      <c r="A9" s="14" t="s">
        <v>47</v>
      </c>
      <c r="B9" s="44">
        <v>113302</v>
      </c>
      <c r="C9" s="54">
        <v>36255</v>
      </c>
      <c r="D9" s="14"/>
    </row>
    <row r="10" spans="1:4" x14ac:dyDescent="0.35">
      <c r="A10" s="14" t="s">
        <v>39</v>
      </c>
      <c r="B10" s="44">
        <v>113100</v>
      </c>
      <c r="C10" s="66">
        <v>13200</v>
      </c>
      <c r="D10" s="14"/>
    </row>
    <row r="11" spans="1:4" x14ac:dyDescent="0.35">
      <c r="A11" s="14" t="s">
        <v>135</v>
      </c>
      <c r="B11" s="44">
        <v>190004</v>
      </c>
      <c r="C11" s="66" t="s">
        <v>136</v>
      </c>
      <c r="D11" s="14"/>
    </row>
    <row r="12" spans="1:4" x14ac:dyDescent="0.35">
      <c r="A12" s="14" t="s">
        <v>249</v>
      </c>
      <c r="B12" s="44"/>
      <c r="C12" s="66">
        <v>127194</v>
      </c>
      <c r="D12" s="14"/>
    </row>
    <row r="13" spans="1:4" x14ac:dyDescent="0.35">
      <c r="A13" s="14" t="s">
        <v>250</v>
      </c>
      <c r="B13" s="44"/>
      <c r="C13" s="66">
        <v>11970</v>
      </c>
      <c r="D13" s="14"/>
    </row>
    <row r="14" spans="1:4" x14ac:dyDescent="0.35">
      <c r="A14" s="14" t="s">
        <v>48</v>
      </c>
      <c r="B14" s="44">
        <v>400000</v>
      </c>
      <c r="C14" s="54"/>
      <c r="D14" s="54">
        <v>32302337.559999999</v>
      </c>
    </row>
    <row r="15" spans="1:4" x14ac:dyDescent="0.35">
      <c r="A15" s="14" t="s">
        <v>49</v>
      </c>
      <c r="B15" s="44">
        <v>211000</v>
      </c>
      <c r="C15" s="54"/>
      <c r="D15" s="54">
        <v>404764</v>
      </c>
    </row>
    <row r="16" spans="1:4" x14ac:dyDescent="0.35">
      <c r="A16" s="14" t="s">
        <v>50</v>
      </c>
      <c r="B16" s="44">
        <v>215000</v>
      </c>
      <c r="C16" s="54"/>
      <c r="D16" s="54">
        <v>2069921.45</v>
      </c>
    </row>
    <row r="17" spans="1:4" x14ac:dyDescent="0.35">
      <c r="A17" s="14" t="s">
        <v>51</v>
      </c>
      <c r="B17" s="44">
        <v>290001</v>
      </c>
      <c r="C17" s="54"/>
      <c r="D17" s="66" t="s">
        <v>136</v>
      </c>
    </row>
    <row r="18" spans="1:4" x14ac:dyDescent="0.35">
      <c r="A18" s="14" t="s">
        <v>37</v>
      </c>
      <c r="B18" s="44">
        <v>310000</v>
      </c>
      <c r="C18" s="54"/>
      <c r="D18" s="54">
        <v>5237833.33</v>
      </c>
    </row>
    <row r="19" spans="1:4" x14ac:dyDescent="0.35">
      <c r="A19" s="14" t="s">
        <v>38</v>
      </c>
      <c r="B19" s="44">
        <v>320000</v>
      </c>
      <c r="C19" s="54"/>
      <c r="D19" s="54">
        <v>13678434.689999999</v>
      </c>
    </row>
    <row r="20" spans="1:4" x14ac:dyDescent="0.35">
      <c r="A20" s="14" t="s">
        <v>27</v>
      </c>
      <c r="B20" s="44">
        <v>511000</v>
      </c>
      <c r="C20" s="54">
        <v>8662718</v>
      </c>
      <c r="D20" s="54"/>
    </row>
    <row r="21" spans="1:4" x14ac:dyDescent="0.35">
      <c r="A21" s="14" t="s">
        <v>28</v>
      </c>
      <c r="B21" s="44">
        <v>521000</v>
      </c>
      <c r="C21" s="54">
        <v>1426080</v>
      </c>
      <c r="D21" s="54"/>
    </row>
    <row r="22" spans="1:4" x14ac:dyDescent="0.35">
      <c r="A22" s="14" t="s">
        <v>29</v>
      </c>
      <c r="B22" s="44">
        <v>522000</v>
      </c>
      <c r="C22" s="54">
        <v>6287410</v>
      </c>
      <c r="D22" s="54"/>
    </row>
    <row r="23" spans="1:4" x14ac:dyDescent="0.35">
      <c r="A23" s="14" t="s">
        <v>30</v>
      </c>
      <c r="B23" s="44">
        <v>531000</v>
      </c>
      <c r="C23" s="54">
        <v>312960</v>
      </c>
      <c r="D23" s="54"/>
    </row>
    <row r="24" spans="1:4" x14ac:dyDescent="0.35">
      <c r="A24" s="14" t="s">
        <v>31</v>
      </c>
      <c r="B24" s="44">
        <v>532000</v>
      </c>
      <c r="C24" s="54">
        <v>2618027.6800000002</v>
      </c>
      <c r="D24" s="54"/>
    </row>
    <row r="25" spans="1:4" x14ac:dyDescent="0.35">
      <c r="A25" s="14" t="s">
        <v>32</v>
      </c>
      <c r="B25" s="44">
        <v>533000</v>
      </c>
      <c r="C25" s="66">
        <v>949364.31</v>
      </c>
      <c r="D25" s="54"/>
    </row>
    <row r="26" spans="1:4" x14ac:dyDescent="0.35">
      <c r="A26" s="14" t="s">
        <v>33</v>
      </c>
      <c r="B26" s="44">
        <v>534000</v>
      </c>
      <c r="C26" s="54">
        <v>231479.12</v>
      </c>
      <c r="D26" s="54"/>
    </row>
    <row r="27" spans="1:4" x14ac:dyDescent="0.35">
      <c r="A27" s="14" t="s">
        <v>34</v>
      </c>
      <c r="B27" s="44">
        <v>541000</v>
      </c>
      <c r="C27" s="66">
        <v>159100</v>
      </c>
      <c r="D27" s="54"/>
    </row>
    <row r="28" spans="1:4" x14ac:dyDescent="0.35">
      <c r="A28" s="14" t="s">
        <v>35</v>
      </c>
      <c r="B28" s="44">
        <v>542000</v>
      </c>
      <c r="C28" s="66">
        <v>75750</v>
      </c>
      <c r="D28" s="54"/>
    </row>
    <row r="29" spans="1:4" x14ac:dyDescent="0.35">
      <c r="A29" s="14" t="s">
        <v>36</v>
      </c>
      <c r="B29" s="44">
        <v>561000</v>
      </c>
      <c r="C29" s="54">
        <v>1093000</v>
      </c>
      <c r="D29" s="54"/>
    </row>
    <row r="30" spans="1:4" x14ac:dyDescent="0.35">
      <c r="A30" s="15" t="s">
        <v>262</v>
      </c>
      <c r="B30" s="78"/>
      <c r="C30" s="55">
        <v>2126000</v>
      </c>
      <c r="D30" s="55"/>
    </row>
    <row r="31" spans="1:4" x14ac:dyDescent="0.35">
      <c r="A31" s="72" t="s">
        <v>4</v>
      </c>
      <c r="B31" s="15"/>
      <c r="C31" s="79">
        <f>SUM(C5:C30)</f>
        <v>53693291.030000001</v>
      </c>
      <c r="D31" s="79">
        <f>SUM(D5:D29)</f>
        <v>53693291.029999994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2"/>
  <sheetViews>
    <sheetView topLeftCell="A13" workbookViewId="0">
      <selection activeCell="D136" sqref="D136"/>
    </sheetView>
  </sheetViews>
  <sheetFormatPr defaultRowHeight="18.75" x14ac:dyDescent="0.3"/>
  <cols>
    <col min="1" max="1" width="46.375" style="2" customWidth="1"/>
    <col min="2" max="2" width="9.25" style="2" customWidth="1"/>
    <col min="3" max="3" width="13.375" style="2" customWidth="1"/>
    <col min="4" max="4" width="13" style="2" customWidth="1"/>
    <col min="5" max="5" width="7.5" style="2" customWidth="1"/>
    <col min="6" max="16384" width="9" style="2"/>
  </cols>
  <sheetData>
    <row r="1" spans="1:4" x14ac:dyDescent="0.3">
      <c r="A1" s="137" t="s">
        <v>0</v>
      </c>
      <c r="B1" s="137"/>
      <c r="C1" s="137"/>
      <c r="D1" s="137"/>
    </row>
    <row r="2" spans="1:4" x14ac:dyDescent="0.3">
      <c r="A2" s="137" t="s">
        <v>52</v>
      </c>
      <c r="B2" s="137"/>
      <c r="C2" s="137"/>
      <c r="D2" s="137"/>
    </row>
    <row r="3" spans="1:4" x14ac:dyDescent="0.3">
      <c r="A3" s="138" t="s">
        <v>273</v>
      </c>
      <c r="B3" s="138"/>
      <c r="C3" s="138"/>
      <c r="D3" s="138"/>
    </row>
    <row r="4" spans="1:4" x14ac:dyDescent="0.3">
      <c r="A4" s="20"/>
      <c r="B4" s="24" t="s">
        <v>7</v>
      </c>
      <c r="C4" s="24" t="s">
        <v>2</v>
      </c>
      <c r="D4" s="24" t="s">
        <v>53</v>
      </c>
    </row>
    <row r="5" spans="1:4" x14ac:dyDescent="0.3">
      <c r="A5" s="25" t="s">
        <v>54</v>
      </c>
      <c r="B5" s="80">
        <v>410000</v>
      </c>
      <c r="C5" s="80"/>
      <c r="D5" s="81"/>
    </row>
    <row r="6" spans="1:4" x14ac:dyDescent="0.3">
      <c r="A6" s="25" t="s">
        <v>17</v>
      </c>
      <c r="B6" s="80">
        <v>411000</v>
      </c>
      <c r="C6" s="80"/>
      <c r="D6" s="81"/>
    </row>
    <row r="7" spans="1:4" x14ac:dyDescent="0.3">
      <c r="A7" s="21" t="s">
        <v>55</v>
      </c>
      <c r="B7" s="80">
        <v>411001</v>
      </c>
      <c r="C7" s="83">
        <v>255000</v>
      </c>
      <c r="D7" s="81">
        <v>274408</v>
      </c>
    </row>
    <row r="8" spans="1:4" x14ac:dyDescent="0.3">
      <c r="A8" s="21" t="s">
        <v>56</v>
      </c>
      <c r="B8" s="80">
        <v>411002</v>
      </c>
      <c r="C8" s="83">
        <v>57000</v>
      </c>
      <c r="D8" s="81">
        <v>99755</v>
      </c>
    </row>
    <row r="9" spans="1:4" x14ac:dyDescent="0.3">
      <c r="A9" s="21" t="s">
        <v>57</v>
      </c>
      <c r="B9" s="80">
        <v>411003</v>
      </c>
      <c r="C9" s="83">
        <v>28000</v>
      </c>
      <c r="D9" s="81">
        <v>26924</v>
      </c>
    </row>
    <row r="10" spans="1:4" x14ac:dyDescent="0.3">
      <c r="A10" s="21" t="s">
        <v>58</v>
      </c>
      <c r="B10" s="80">
        <v>411004</v>
      </c>
      <c r="C10" s="83"/>
      <c r="D10" s="81"/>
    </row>
    <row r="11" spans="1:4" x14ac:dyDescent="0.3">
      <c r="A11" s="21" t="s">
        <v>59</v>
      </c>
      <c r="B11" s="80">
        <v>411005</v>
      </c>
      <c r="C11" s="83"/>
      <c r="D11" s="81"/>
    </row>
    <row r="12" spans="1:4" x14ac:dyDescent="0.3">
      <c r="A12" s="21" t="s">
        <v>60</v>
      </c>
      <c r="B12" s="80">
        <v>411006</v>
      </c>
      <c r="C12" s="83"/>
      <c r="D12" s="81"/>
    </row>
    <row r="13" spans="1:4" x14ac:dyDescent="0.3">
      <c r="A13" s="21" t="s">
        <v>61</v>
      </c>
      <c r="B13" s="80">
        <v>411007</v>
      </c>
      <c r="C13" s="83"/>
      <c r="D13" s="81"/>
    </row>
    <row r="14" spans="1:4" x14ac:dyDescent="0.3">
      <c r="A14" s="26" t="s">
        <v>4</v>
      </c>
      <c r="B14" s="21"/>
      <c r="C14" s="123">
        <f>SUM(C7:C13)</f>
        <v>340000</v>
      </c>
      <c r="D14" s="124">
        <f>SUM(D7:D13)</f>
        <v>401087</v>
      </c>
    </row>
    <row r="15" spans="1:4" x14ac:dyDescent="0.3">
      <c r="A15" s="25" t="s">
        <v>18</v>
      </c>
      <c r="B15" s="80">
        <v>412000</v>
      </c>
      <c r="C15" s="80"/>
      <c r="D15" s="21"/>
    </row>
    <row r="16" spans="1:4" x14ac:dyDescent="0.3">
      <c r="A16" s="21" t="s">
        <v>193</v>
      </c>
      <c r="B16" s="80">
        <v>412101</v>
      </c>
      <c r="C16" s="83"/>
      <c r="D16" s="81"/>
    </row>
    <row r="17" spans="1:4" x14ac:dyDescent="0.3">
      <c r="A17" s="21" t="s">
        <v>194</v>
      </c>
      <c r="B17" s="80">
        <v>412102</v>
      </c>
      <c r="C17" s="83"/>
      <c r="D17" s="81"/>
    </row>
    <row r="18" spans="1:4" x14ac:dyDescent="0.3">
      <c r="A18" s="21" t="s">
        <v>195</v>
      </c>
      <c r="B18" s="80">
        <v>412103</v>
      </c>
      <c r="C18" s="83"/>
      <c r="D18" s="81"/>
    </row>
    <row r="19" spans="1:4" x14ac:dyDescent="0.3">
      <c r="A19" s="21" t="s">
        <v>196</v>
      </c>
      <c r="B19" s="80">
        <v>412104</v>
      </c>
      <c r="C19" s="83"/>
      <c r="D19" s="81"/>
    </row>
    <row r="20" spans="1:4" x14ac:dyDescent="0.3">
      <c r="A20" s="21" t="s">
        <v>197</v>
      </c>
      <c r="B20" s="80">
        <v>412105</v>
      </c>
      <c r="C20" s="83"/>
      <c r="D20" s="81"/>
    </row>
    <row r="21" spans="1:4" x14ac:dyDescent="0.3">
      <c r="A21" s="21" t="s">
        <v>198</v>
      </c>
      <c r="B21" s="80">
        <v>412106</v>
      </c>
      <c r="C21" s="83"/>
      <c r="D21" s="81"/>
    </row>
    <row r="22" spans="1:4" x14ac:dyDescent="0.3">
      <c r="A22" s="21" t="s">
        <v>199</v>
      </c>
      <c r="B22" s="80"/>
      <c r="C22" s="83">
        <v>2000</v>
      </c>
      <c r="D22" s="81">
        <v>2244</v>
      </c>
    </row>
    <row r="23" spans="1:4" x14ac:dyDescent="0.3">
      <c r="A23" s="21" t="s">
        <v>200</v>
      </c>
      <c r="B23" s="80">
        <v>412107</v>
      </c>
      <c r="C23" s="83">
        <v>190000</v>
      </c>
      <c r="D23" s="81">
        <v>147240</v>
      </c>
    </row>
    <row r="24" spans="1:4" x14ac:dyDescent="0.3">
      <c r="A24" s="21" t="s">
        <v>201</v>
      </c>
      <c r="B24" s="80">
        <v>412108</v>
      </c>
      <c r="C24" s="83"/>
      <c r="D24" s="81"/>
    </row>
    <row r="25" spans="1:4" x14ac:dyDescent="0.3">
      <c r="A25" s="21" t="s">
        <v>202</v>
      </c>
      <c r="B25" s="80">
        <v>412109</v>
      </c>
      <c r="C25" s="83"/>
      <c r="D25" s="81"/>
    </row>
    <row r="26" spans="1:4" x14ac:dyDescent="0.3">
      <c r="A26" s="21" t="s">
        <v>62</v>
      </c>
      <c r="B26" s="21"/>
      <c r="C26" s="83"/>
      <c r="D26" s="81"/>
    </row>
    <row r="27" spans="1:4" x14ac:dyDescent="0.3">
      <c r="A27" s="21" t="s">
        <v>203</v>
      </c>
      <c r="B27" s="80">
        <v>412110</v>
      </c>
      <c r="C27" s="83"/>
      <c r="D27" s="81"/>
    </row>
    <row r="28" spans="1:4" x14ac:dyDescent="0.3">
      <c r="A28" s="22" t="s">
        <v>204</v>
      </c>
      <c r="B28" s="80">
        <v>412111</v>
      </c>
      <c r="C28" s="83"/>
      <c r="D28" s="81"/>
    </row>
    <row r="29" spans="1:4" x14ac:dyDescent="0.3">
      <c r="A29" s="21" t="s">
        <v>205</v>
      </c>
      <c r="B29" s="80">
        <v>412112</v>
      </c>
      <c r="C29" s="83"/>
      <c r="D29" s="81"/>
    </row>
    <row r="30" spans="1:4" x14ac:dyDescent="0.3">
      <c r="A30" s="21" t="s">
        <v>206</v>
      </c>
      <c r="B30" s="80">
        <v>412113</v>
      </c>
      <c r="C30" s="83"/>
      <c r="D30" s="81"/>
    </row>
    <row r="31" spans="1:4" x14ac:dyDescent="0.3">
      <c r="A31" s="21" t="s">
        <v>207</v>
      </c>
      <c r="B31" s="80">
        <v>412114</v>
      </c>
      <c r="C31" s="83"/>
      <c r="D31" s="81"/>
    </row>
    <row r="32" spans="1:4" x14ac:dyDescent="0.3">
      <c r="A32" s="21" t="s">
        <v>208</v>
      </c>
      <c r="B32" s="80">
        <v>412115</v>
      </c>
      <c r="C32" s="83"/>
      <c r="D32" s="81"/>
    </row>
    <row r="33" spans="1:4" x14ac:dyDescent="0.3">
      <c r="A33" s="21" t="s">
        <v>209</v>
      </c>
      <c r="B33" s="80">
        <v>412116</v>
      </c>
      <c r="C33" s="83"/>
      <c r="D33" s="81"/>
    </row>
    <row r="34" spans="1:4" x14ac:dyDescent="0.3">
      <c r="A34" s="21" t="s">
        <v>210</v>
      </c>
      <c r="B34" s="80">
        <v>412117</v>
      </c>
      <c r="C34" s="83"/>
      <c r="D34" s="81"/>
    </row>
    <row r="35" spans="1:4" x14ac:dyDescent="0.3">
      <c r="A35" s="21" t="s">
        <v>211</v>
      </c>
      <c r="B35" s="80">
        <v>412118</v>
      </c>
      <c r="C35" s="83"/>
      <c r="D35" s="81"/>
    </row>
    <row r="36" spans="1:4" x14ac:dyDescent="0.3">
      <c r="A36" s="21" t="s">
        <v>63</v>
      </c>
      <c r="B36" s="21"/>
      <c r="C36" s="83"/>
      <c r="D36" s="81"/>
    </row>
    <row r="37" spans="1:4" x14ac:dyDescent="0.3">
      <c r="A37" s="21" t="s">
        <v>212</v>
      </c>
      <c r="B37" s="80">
        <v>412119</v>
      </c>
      <c r="C37" s="83"/>
      <c r="D37" s="81"/>
    </row>
    <row r="38" spans="1:4" x14ac:dyDescent="0.3">
      <c r="A38" s="21" t="s">
        <v>213</v>
      </c>
      <c r="B38" s="80">
        <v>412120</v>
      </c>
      <c r="C38" s="83"/>
      <c r="D38" s="81"/>
    </row>
    <row r="39" spans="1:4" x14ac:dyDescent="0.3">
      <c r="A39" s="23" t="s">
        <v>214</v>
      </c>
      <c r="B39" s="93">
        <v>412121</v>
      </c>
      <c r="C39" s="128"/>
      <c r="D39" s="129"/>
    </row>
    <row r="40" spans="1:4" x14ac:dyDescent="0.3">
      <c r="A40" s="20"/>
      <c r="B40" s="24" t="s">
        <v>7</v>
      </c>
      <c r="C40" s="24" t="s">
        <v>2</v>
      </c>
      <c r="D40" s="24" t="s">
        <v>53</v>
      </c>
    </row>
    <row r="41" spans="1:4" x14ac:dyDescent="0.3">
      <c r="A41" s="21" t="s">
        <v>215</v>
      </c>
      <c r="B41" s="80">
        <v>412122</v>
      </c>
      <c r="C41" s="84"/>
      <c r="D41" s="81"/>
    </row>
    <row r="42" spans="1:4" x14ac:dyDescent="0.3">
      <c r="A42" s="21" t="s">
        <v>216</v>
      </c>
      <c r="B42" s="80">
        <v>412123</v>
      </c>
      <c r="C42" s="84"/>
      <c r="D42" s="81"/>
    </row>
    <row r="43" spans="1:4" x14ac:dyDescent="0.3">
      <c r="A43" s="21" t="s">
        <v>217</v>
      </c>
      <c r="B43" s="80">
        <v>412124</v>
      </c>
      <c r="C43" s="84"/>
      <c r="D43" s="81"/>
    </row>
    <row r="44" spans="1:4" x14ac:dyDescent="0.3">
      <c r="A44" s="21" t="s">
        <v>218</v>
      </c>
      <c r="B44" s="80">
        <v>412125</v>
      </c>
      <c r="C44" s="84"/>
      <c r="D44" s="81"/>
    </row>
    <row r="45" spans="1:4" x14ac:dyDescent="0.3">
      <c r="A45" s="21" t="s">
        <v>64</v>
      </c>
      <c r="B45" s="21"/>
      <c r="C45" s="84"/>
      <c r="D45" s="81"/>
    </row>
    <row r="46" spans="1:4" x14ac:dyDescent="0.3">
      <c r="A46" s="21" t="s">
        <v>219</v>
      </c>
      <c r="B46" s="80">
        <v>412126</v>
      </c>
      <c r="C46" s="84"/>
      <c r="D46" s="81"/>
    </row>
    <row r="47" spans="1:4" x14ac:dyDescent="0.3">
      <c r="A47" s="21" t="s">
        <v>220</v>
      </c>
      <c r="B47" s="80">
        <v>412127</v>
      </c>
      <c r="C47" s="84"/>
      <c r="D47" s="81"/>
    </row>
    <row r="48" spans="1:4" x14ac:dyDescent="0.3">
      <c r="A48" s="21" t="s">
        <v>221</v>
      </c>
      <c r="B48" s="80">
        <v>412128</v>
      </c>
      <c r="C48" s="83">
        <v>1000</v>
      </c>
      <c r="D48" s="81">
        <v>520</v>
      </c>
    </row>
    <row r="49" spans="1:4" x14ac:dyDescent="0.3">
      <c r="A49" s="21" t="s">
        <v>222</v>
      </c>
      <c r="B49" s="80">
        <v>412129</v>
      </c>
      <c r="C49" s="84"/>
      <c r="D49" s="81"/>
    </row>
    <row r="50" spans="1:4" x14ac:dyDescent="0.3">
      <c r="A50" s="21" t="s">
        <v>223</v>
      </c>
      <c r="B50" s="80">
        <v>412130</v>
      </c>
      <c r="C50" s="84"/>
      <c r="D50" s="81"/>
    </row>
    <row r="51" spans="1:4" x14ac:dyDescent="0.3">
      <c r="A51" s="21" t="s">
        <v>224</v>
      </c>
      <c r="B51" s="80">
        <v>412199</v>
      </c>
      <c r="C51" s="84"/>
      <c r="D51" s="81"/>
    </row>
    <row r="52" spans="1:4" x14ac:dyDescent="0.3">
      <c r="A52" s="21" t="s">
        <v>225</v>
      </c>
      <c r="B52" s="80"/>
      <c r="C52" s="84"/>
      <c r="D52" s="81"/>
    </row>
    <row r="53" spans="1:4" x14ac:dyDescent="0.3">
      <c r="A53" s="21" t="s">
        <v>226</v>
      </c>
      <c r="B53" s="80"/>
      <c r="C53" s="84"/>
      <c r="D53" s="81"/>
    </row>
    <row r="54" spans="1:4" x14ac:dyDescent="0.3">
      <c r="A54" s="21" t="s">
        <v>227</v>
      </c>
      <c r="B54" s="80">
        <v>412201</v>
      </c>
      <c r="C54" s="84"/>
      <c r="D54" s="81"/>
    </row>
    <row r="55" spans="1:4" x14ac:dyDescent="0.3">
      <c r="A55" s="21" t="s">
        <v>228</v>
      </c>
      <c r="B55" s="80">
        <v>412202</v>
      </c>
      <c r="C55" s="84"/>
      <c r="D55" s="81"/>
    </row>
    <row r="56" spans="1:4" x14ac:dyDescent="0.3">
      <c r="A56" s="21" t="s">
        <v>229</v>
      </c>
      <c r="B56" s="80">
        <v>412203</v>
      </c>
      <c r="C56" s="84"/>
      <c r="D56" s="81"/>
    </row>
    <row r="57" spans="1:4" x14ac:dyDescent="0.3">
      <c r="A57" s="21" t="s">
        <v>230</v>
      </c>
      <c r="B57" s="80">
        <v>412204</v>
      </c>
      <c r="C57" s="84"/>
      <c r="D57" s="81"/>
    </row>
    <row r="58" spans="1:4" x14ac:dyDescent="0.3">
      <c r="A58" s="21" t="s">
        <v>65</v>
      </c>
      <c r="B58" s="21"/>
      <c r="C58" s="81"/>
      <c r="D58" s="81"/>
    </row>
    <row r="59" spans="1:4" x14ac:dyDescent="0.3">
      <c r="A59" s="21" t="s">
        <v>231</v>
      </c>
      <c r="B59" s="80">
        <v>412205</v>
      </c>
      <c r="C59" s="84"/>
      <c r="D59" s="81"/>
    </row>
    <row r="60" spans="1:4" x14ac:dyDescent="0.3">
      <c r="A60" s="21" t="s">
        <v>232</v>
      </c>
      <c r="B60" s="80">
        <v>412206</v>
      </c>
      <c r="C60" s="84"/>
      <c r="D60" s="81"/>
    </row>
    <row r="61" spans="1:4" x14ac:dyDescent="0.3">
      <c r="A61" s="21" t="s">
        <v>233</v>
      </c>
      <c r="B61" s="80">
        <v>412207</v>
      </c>
      <c r="C61" s="84"/>
      <c r="D61" s="81"/>
    </row>
    <row r="62" spans="1:4" x14ac:dyDescent="0.3">
      <c r="A62" s="21" t="s">
        <v>234</v>
      </c>
      <c r="B62" s="80">
        <v>412208</v>
      </c>
      <c r="C62" s="84"/>
      <c r="D62" s="81"/>
    </row>
    <row r="63" spans="1:4" x14ac:dyDescent="0.3">
      <c r="A63" s="21" t="s">
        <v>235</v>
      </c>
      <c r="B63" s="80">
        <v>412209</v>
      </c>
      <c r="C63" s="84"/>
      <c r="D63" s="81"/>
    </row>
    <row r="64" spans="1:4" x14ac:dyDescent="0.3">
      <c r="A64" s="21" t="s">
        <v>236</v>
      </c>
      <c r="B64" s="80">
        <v>412210</v>
      </c>
      <c r="C64" s="83">
        <v>5000</v>
      </c>
      <c r="D64" s="81">
        <v>30209</v>
      </c>
    </row>
    <row r="65" spans="1:4" x14ac:dyDescent="0.3">
      <c r="A65" s="21" t="s">
        <v>237</v>
      </c>
      <c r="B65" s="80">
        <v>412211</v>
      </c>
      <c r="C65" s="83"/>
      <c r="D65" s="81"/>
    </row>
    <row r="66" spans="1:4" x14ac:dyDescent="0.3">
      <c r="A66" s="21" t="s">
        <v>238</v>
      </c>
      <c r="B66" s="80"/>
      <c r="C66" s="83"/>
      <c r="D66" s="81"/>
    </row>
    <row r="67" spans="1:4" x14ac:dyDescent="0.3">
      <c r="A67" s="21" t="s">
        <v>239</v>
      </c>
      <c r="B67" s="80">
        <v>412299</v>
      </c>
      <c r="C67" s="83"/>
      <c r="D67" s="81"/>
    </row>
    <row r="68" spans="1:4" x14ac:dyDescent="0.3">
      <c r="A68" s="21" t="s">
        <v>240</v>
      </c>
      <c r="B68" s="80">
        <v>412301</v>
      </c>
      <c r="C68" s="83"/>
      <c r="D68" s="81"/>
    </row>
    <row r="69" spans="1:4" x14ac:dyDescent="0.3">
      <c r="A69" s="21" t="s">
        <v>241</v>
      </c>
      <c r="B69" s="80">
        <v>412302</v>
      </c>
      <c r="C69" s="83"/>
      <c r="D69" s="81"/>
    </row>
    <row r="70" spans="1:4" x14ac:dyDescent="0.3">
      <c r="A70" s="21" t="s">
        <v>242</v>
      </c>
      <c r="B70" s="80">
        <v>412303</v>
      </c>
      <c r="C70" s="83"/>
      <c r="D70" s="81"/>
    </row>
    <row r="71" spans="1:4" x14ac:dyDescent="0.3">
      <c r="A71" s="21" t="s">
        <v>243</v>
      </c>
      <c r="B71" s="80">
        <v>412304</v>
      </c>
      <c r="C71" s="83"/>
      <c r="D71" s="81"/>
    </row>
    <row r="72" spans="1:4" x14ac:dyDescent="0.3">
      <c r="A72" s="21" t="s">
        <v>66</v>
      </c>
      <c r="B72" s="21"/>
      <c r="C72" s="83"/>
      <c r="D72" s="81"/>
    </row>
    <row r="73" spans="1:4" x14ac:dyDescent="0.3">
      <c r="A73" s="21" t="s">
        <v>244</v>
      </c>
      <c r="B73" s="80">
        <v>412305</v>
      </c>
      <c r="C73" s="83"/>
      <c r="D73" s="81"/>
    </row>
    <row r="74" spans="1:4" x14ac:dyDescent="0.3">
      <c r="A74" s="21" t="s">
        <v>245</v>
      </c>
      <c r="B74" s="80">
        <v>412306</v>
      </c>
      <c r="C74" s="83"/>
      <c r="D74" s="81"/>
    </row>
    <row r="75" spans="1:4" x14ac:dyDescent="0.3">
      <c r="A75" s="21" t="s">
        <v>246</v>
      </c>
      <c r="B75" s="80">
        <v>412307</v>
      </c>
      <c r="C75" s="83">
        <v>1500</v>
      </c>
      <c r="D75" s="81">
        <v>680</v>
      </c>
    </row>
    <row r="76" spans="1:4" x14ac:dyDescent="0.3">
      <c r="A76" s="21" t="s">
        <v>247</v>
      </c>
      <c r="B76" s="80">
        <v>412308</v>
      </c>
      <c r="C76" s="83"/>
      <c r="D76" s="81"/>
    </row>
    <row r="77" spans="1:4" x14ac:dyDescent="0.3">
      <c r="A77" s="21" t="s">
        <v>248</v>
      </c>
      <c r="B77" s="80">
        <v>412399</v>
      </c>
      <c r="C77" s="83">
        <v>5000</v>
      </c>
      <c r="D77" s="81">
        <v>14752.8</v>
      </c>
    </row>
    <row r="78" spans="1:4" x14ac:dyDescent="0.3">
      <c r="A78" s="73" t="s">
        <v>4</v>
      </c>
      <c r="B78" s="23"/>
      <c r="C78" s="125">
        <f>SUM(C16:C77)</f>
        <v>204500</v>
      </c>
      <c r="D78" s="124">
        <f>D22+D23+D48+D64+D75+D77</f>
        <v>195645.8</v>
      </c>
    </row>
    <row r="79" spans="1:4" x14ac:dyDescent="0.3">
      <c r="A79" s="20"/>
      <c r="B79" s="24" t="s">
        <v>7</v>
      </c>
      <c r="C79" s="24" t="s">
        <v>2</v>
      </c>
      <c r="D79" s="24" t="s">
        <v>53</v>
      </c>
    </row>
    <row r="80" spans="1:4" x14ac:dyDescent="0.3">
      <c r="A80" s="25" t="s">
        <v>19</v>
      </c>
      <c r="B80" s="80">
        <v>413000</v>
      </c>
      <c r="C80" s="80"/>
      <c r="D80" s="21"/>
    </row>
    <row r="81" spans="1:4" x14ac:dyDescent="0.3">
      <c r="A81" s="21" t="s">
        <v>67</v>
      </c>
      <c r="B81" s="80">
        <v>413001</v>
      </c>
      <c r="C81" s="84"/>
      <c r="D81" s="127"/>
    </row>
    <row r="82" spans="1:4" x14ac:dyDescent="0.3">
      <c r="A82" s="21" t="s">
        <v>68</v>
      </c>
      <c r="B82" s="80">
        <v>413002</v>
      </c>
      <c r="C82" s="84"/>
      <c r="D82" s="127"/>
    </row>
    <row r="83" spans="1:4" x14ac:dyDescent="0.3">
      <c r="A83" s="21" t="s">
        <v>69</v>
      </c>
      <c r="B83" s="80">
        <v>413003</v>
      </c>
      <c r="C83" s="83">
        <v>100000</v>
      </c>
      <c r="D83" s="81">
        <v>78509.56</v>
      </c>
    </row>
    <row r="84" spans="1:4" x14ac:dyDescent="0.3">
      <c r="A84" s="21" t="s">
        <v>70</v>
      </c>
      <c r="B84" s="80">
        <v>413004</v>
      </c>
      <c r="C84" s="84"/>
      <c r="D84" s="127"/>
    </row>
    <row r="85" spans="1:4" x14ac:dyDescent="0.3">
      <c r="A85" s="21" t="s">
        <v>71</v>
      </c>
      <c r="B85" s="80">
        <v>413005</v>
      </c>
      <c r="C85" s="84"/>
      <c r="D85" s="127"/>
    </row>
    <row r="86" spans="1:4" x14ac:dyDescent="0.3">
      <c r="A86" s="21" t="s">
        <v>72</v>
      </c>
      <c r="B86" s="80">
        <v>413999</v>
      </c>
      <c r="C86" s="84"/>
      <c r="D86" s="127"/>
    </row>
    <row r="87" spans="1:4" x14ac:dyDescent="0.3">
      <c r="A87" s="26" t="s">
        <v>4</v>
      </c>
      <c r="B87" s="21"/>
      <c r="C87" s="126">
        <f>SUM(C80:C86)</f>
        <v>100000</v>
      </c>
      <c r="D87" s="124">
        <f>SUM(D81:D86)</f>
        <v>78509.56</v>
      </c>
    </row>
    <row r="88" spans="1:4" x14ac:dyDescent="0.3">
      <c r="A88" s="25" t="s">
        <v>73</v>
      </c>
      <c r="B88" s="80">
        <v>414000</v>
      </c>
      <c r="C88" s="80"/>
      <c r="D88" s="21"/>
    </row>
    <row r="89" spans="1:4" x14ac:dyDescent="0.3">
      <c r="A89" s="21" t="s">
        <v>74</v>
      </c>
      <c r="B89" s="80">
        <v>414001</v>
      </c>
      <c r="C89" s="80"/>
      <c r="D89" s="21"/>
    </row>
    <row r="90" spans="1:4" x14ac:dyDescent="0.3">
      <c r="A90" s="21" t="s">
        <v>75</v>
      </c>
      <c r="B90" s="80">
        <v>414002</v>
      </c>
      <c r="C90" s="80"/>
      <c r="D90" s="21"/>
    </row>
    <row r="91" spans="1:4" x14ac:dyDescent="0.3">
      <c r="A91" s="21" t="s">
        <v>76</v>
      </c>
      <c r="B91" s="80">
        <v>414003</v>
      </c>
      <c r="C91" s="80"/>
      <c r="D91" s="21"/>
    </row>
    <row r="92" spans="1:4" x14ac:dyDescent="0.3">
      <c r="A92" s="21" t="s">
        <v>77</v>
      </c>
      <c r="B92" s="80">
        <v>414004</v>
      </c>
      <c r="C92" s="80"/>
      <c r="D92" s="21"/>
    </row>
    <row r="93" spans="1:4" x14ac:dyDescent="0.3">
      <c r="A93" s="21" t="s">
        <v>78</v>
      </c>
      <c r="B93" s="80">
        <v>414005</v>
      </c>
      <c r="C93" s="80"/>
      <c r="D93" s="21"/>
    </row>
    <row r="94" spans="1:4" x14ac:dyDescent="0.3">
      <c r="A94" s="21" t="s">
        <v>79</v>
      </c>
      <c r="B94" s="80">
        <v>414006</v>
      </c>
      <c r="C94" s="80"/>
      <c r="D94" s="21"/>
    </row>
    <row r="95" spans="1:4" x14ac:dyDescent="0.3">
      <c r="A95" s="21" t="s">
        <v>80</v>
      </c>
      <c r="B95" s="80">
        <v>414999</v>
      </c>
      <c r="C95" s="80"/>
      <c r="D95" s="21"/>
    </row>
    <row r="96" spans="1:4" x14ac:dyDescent="0.3">
      <c r="A96" s="26" t="s">
        <v>4</v>
      </c>
      <c r="B96" s="21"/>
      <c r="C96" s="108"/>
      <c r="D96" s="108"/>
    </row>
    <row r="97" spans="1:4" x14ac:dyDescent="0.3">
      <c r="A97" s="25" t="s">
        <v>20</v>
      </c>
      <c r="B97" s="80">
        <v>415000</v>
      </c>
      <c r="C97" s="80"/>
      <c r="D97" s="21"/>
    </row>
    <row r="98" spans="1:4" x14ac:dyDescent="0.3">
      <c r="A98" s="21" t="s">
        <v>81</v>
      </c>
      <c r="B98" s="80">
        <v>415001</v>
      </c>
      <c r="C98" s="83"/>
      <c r="D98" s="81"/>
    </row>
    <row r="99" spans="1:4" x14ac:dyDescent="0.3">
      <c r="A99" s="21" t="s">
        <v>82</v>
      </c>
      <c r="B99" s="80">
        <v>415002</v>
      </c>
      <c r="C99" s="83"/>
      <c r="D99" s="81"/>
    </row>
    <row r="100" spans="1:4" x14ac:dyDescent="0.3">
      <c r="A100" s="21" t="s">
        <v>83</v>
      </c>
      <c r="B100" s="80">
        <v>415003</v>
      </c>
      <c r="C100" s="83"/>
      <c r="D100" s="81"/>
    </row>
    <row r="101" spans="1:4" x14ac:dyDescent="0.3">
      <c r="A101" s="21" t="s">
        <v>84</v>
      </c>
      <c r="B101" s="80">
        <v>415004</v>
      </c>
      <c r="C101" s="83">
        <v>100000</v>
      </c>
      <c r="D101" s="81">
        <v>16000</v>
      </c>
    </row>
    <row r="102" spans="1:4" x14ac:dyDescent="0.3">
      <c r="A102" s="21" t="s">
        <v>85</v>
      </c>
      <c r="B102" s="80">
        <v>415005</v>
      </c>
      <c r="C102" s="83"/>
      <c r="D102" s="81"/>
    </row>
    <row r="103" spans="1:4" x14ac:dyDescent="0.3">
      <c r="A103" s="21" t="s">
        <v>86</v>
      </c>
      <c r="B103" s="80">
        <v>415006</v>
      </c>
      <c r="C103" s="83"/>
      <c r="D103" s="81"/>
    </row>
    <row r="104" spans="1:4" x14ac:dyDescent="0.3">
      <c r="A104" s="21" t="s">
        <v>87</v>
      </c>
      <c r="B104" s="80">
        <v>415007</v>
      </c>
      <c r="C104" s="83">
        <v>100</v>
      </c>
      <c r="D104" s="81">
        <v>94</v>
      </c>
    </row>
    <row r="105" spans="1:4" x14ac:dyDescent="0.3">
      <c r="A105" s="21" t="s">
        <v>88</v>
      </c>
      <c r="B105" s="80">
        <v>415008</v>
      </c>
      <c r="C105" s="83"/>
      <c r="D105" s="81"/>
    </row>
    <row r="106" spans="1:4" x14ac:dyDescent="0.3">
      <c r="A106" s="21" t="s">
        <v>89</v>
      </c>
      <c r="B106" s="80">
        <v>415999</v>
      </c>
      <c r="C106" s="83">
        <v>30000</v>
      </c>
      <c r="D106" s="81">
        <v>3993</v>
      </c>
    </row>
    <row r="107" spans="1:4" x14ac:dyDescent="0.3">
      <c r="A107" s="26" t="s">
        <v>4</v>
      </c>
      <c r="B107" s="21"/>
      <c r="C107" s="123">
        <f>SUM(C98:C106)</f>
        <v>130100</v>
      </c>
      <c r="D107" s="124">
        <f>SUM(D98:D106)</f>
        <v>20087</v>
      </c>
    </row>
    <row r="108" spans="1:4" x14ac:dyDescent="0.3">
      <c r="A108" s="25" t="s">
        <v>21</v>
      </c>
      <c r="B108" s="80">
        <v>416000</v>
      </c>
      <c r="C108" s="21"/>
      <c r="D108" s="21"/>
    </row>
    <row r="109" spans="1:4" x14ac:dyDescent="0.3">
      <c r="A109" s="21" t="s">
        <v>90</v>
      </c>
      <c r="B109" s="80">
        <v>416001</v>
      </c>
      <c r="C109" s="81">
        <v>500</v>
      </c>
      <c r="D109" s="21">
        <v>105</v>
      </c>
    </row>
    <row r="110" spans="1:4" x14ac:dyDescent="0.3">
      <c r="A110" s="21" t="s">
        <v>91</v>
      </c>
      <c r="B110" s="80">
        <v>416999</v>
      </c>
      <c r="C110" s="21"/>
      <c r="D110" s="21"/>
    </row>
    <row r="111" spans="1:4" x14ac:dyDescent="0.3">
      <c r="A111" s="26" t="s">
        <v>4</v>
      </c>
      <c r="B111" s="21"/>
      <c r="C111" s="125">
        <f>SUM(C109:C110)</f>
        <v>500</v>
      </c>
      <c r="D111" s="20">
        <f>SUM(D109:D110)</f>
        <v>105</v>
      </c>
    </row>
    <row r="112" spans="1:4" x14ac:dyDescent="0.3">
      <c r="A112" s="21"/>
      <c r="B112" s="21"/>
      <c r="C112" s="21"/>
      <c r="D112" s="21"/>
    </row>
    <row r="113" spans="1:4" x14ac:dyDescent="0.3">
      <c r="A113" s="21"/>
      <c r="B113" s="21"/>
      <c r="C113" s="21"/>
      <c r="D113" s="21"/>
    </row>
    <row r="114" spans="1:4" x14ac:dyDescent="0.3">
      <c r="A114" s="21"/>
      <c r="B114" s="21"/>
      <c r="C114" s="21"/>
      <c r="D114" s="21"/>
    </row>
    <row r="115" spans="1:4" x14ac:dyDescent="0.3">
      <c r="A115" s="21"/>
      <c r="B115" s="21"/>
      <c r="C115" s="21"/>
      <c r="D115" s="21"/>
    </row>
    <row r="116" spans="1:4" x14ac:dyDescent="0.3">
      <c r="A116" s="21"/>
      <c r="B116" s="21"/>
      <c r="C116" s="21"/>
      <c r="D116" s="21"/>
    </row>
    <row r="117" spans="1:4" x14ac:dyDescent="0.3">
      <c r="A117" s="23"/>
      <c r="B117" s="23"/>
      <c r="C117" s="23"/>
      <c r="D117" s="23"/>
    </row>
    <row r="118" spans="1:4" x14ac:dyDescent="0.3">
      <c r="A118" s="20"/>
      <c r="B118" s="24" t="s">
        <v>7</v>
      </c>
      <c r="C118" s="24" t="s">
        <v>2</v>
      </c>
      <c r="D118" s="24" t="s">
        <v>53</v>
      </c>
    </row>
    <row r="119" spans="1:4" x14ac:dyDescent="0.3">
      <c r="A119" s="25" t="s">
        <v>92</v>
      </c>
      <c r="B119" s="80">
        <v>420000</v>
      </c>
      <c r="C119" s="21"/>
      <c r="D119" s="21"/>
    </row>
    <row r="120" spans="1:4" x14ac:dyDescent="0.3">
      <c r="A120" s="25" t="s">
        <v>22</v>
      </c>
      <c r="B120" s="80">
        <v>421000</v>
      </c>
      <c r="C120" s="21"/>
      <c r="D120" s="21"/>
    </row>
    <row r="121" spans="1:4" x14ac:dyDescent="0.3">
      <c r="A121" s="21" t="s">
        <v>93</v>
      </c>
      <c r="B121" s="80">
        <v>421001</v>
      </c>
      <c r="C121" s="81">
        <v>260000</v>
      </c>
      <c r="D121" s="81">
        <v>147918.67000000001</v>
      </c>
    </row>
    <row r="122" spans="1:4" x14ac:dyDescent="0.3">
      <c r="A122" s="21" t="s">
        <v>94</v>
      </c>
      <c r="B122" s="80">
        <v>421002</v>
      </c>
      <c r="C122" s="81">
        <v>5500000</v>
      </c>
      <c r="D122" s="81">
        <v>4921936.34</v>
      </c>
    </row>
    <row r="123" spans="1:4" x14ac:dyDescent="0.3">
      <c r="A123" s="21" t="s">
        <v>95</v>
      </c>
      <c r="B123" s="80">
        <v>421003</v>
      </c>
      <c r="C123" s="81"/>
      <c r="D123" s="81"/>
    </row>
    <row r="124" spans="1:4" x14ac:dyDescent="0.3">
      <c r="A124" s="21" t="s">
        <v>96</v>
      </c>
      <c r="B124" s="80">
        <v>421004</v>
      </c>
      <c r="C124" s="81">
        <v>3000000</v>
      </c>
      <c r="D124" s="81">
        <v>2132825.94</v>
      </c>
    </row>
    <row r="125" spans="1:4" x14ac:dyDescent="0.3">
      <c r="A125" s="21" t="s">
        <v>97</v>
      </c>
      <c r="B125" s="80">
        <v>421005</v>
      </c>
      <c r="C125" s="81">
        <v>72000</v>
      </c>
      <c r="D125" s="81">
        <v>89653.41</v>
      </c>
    </row>
    <row r="126" spans="1:4" x14ac:dyDescent="0.3">
      <c r="A126" s="21" t="s">
        <v>98</v>
      </c>
      <c r="B126" s="80">
        <v>421006</v>
      </c>
      <c r="C126" s="81">
        <v>1300000</v>
      </c>
      <c r="D126" s="81">
        <v>1160094.1200000001</v>
      </c>
    </row>
    <row r="127" spans="1:4" x14ac:dyDescent="0.3">
      <c r="A127" s="21" t="s">
        <v>99</v>
      </c>
      <c r="B127" s="80">
        <v>421007</v>
      </c>
      <c r="C127" s="81">
        <v>2400000</v>
      </c>
      <c r="D127" s="81">
        <v>2764963.63</v>
      </c>
    </row>
    <row r="128" spans="1:4" x14ac:dyDescent="0.3">
      <c r="A128" s="21" t="s">
        <v>100</v>
      </c>
      <c r="B128" s="80">
        <v>421008</v>
      </c>
      <c r="C128" s="81">
        <v>800</v>
      </c>
      <c r="D128" s="81">
        <v>790</v>
      </c>
    </row>
    <row r="129" spans="1:4" x14ac:dyDescent="0.3">
      <c r="A129" s="21" t="s">
        <v>101</v>
      </c>
      <c r="B129" s="80">
        <v>421009</v>
      </c>
      <c r="C129" s="81"/>
      <c r="D129" s="81"/>
    </row>
    <row r="130" spans="1:4" x14ac:dyDescent="0.3">
      <c r="A130" s="21" t="s">
        <v>102</v>
      </c>
      <c r="B130" s="80">
        <v>421010</v>
      </c>
      <c r="C130" s="81"/>
      <c r="D130" s="81"/>
    </row>
    <row r="131" spans="1:4" x14ac:dyDescent="0.3">
      <c r="A131" s="21" t="s">
        <v>103</v>
      </c>
      <c r="B131" s="80">
        <v>421011</v>
      </c>
      <c r="C131" s="81"/>
      <c r="D131" s="81"/>
    </row>
    <row r="132" spans="1:4" x14ac:dyDescent="0.3">
      <c r="A132" s="21" t="s">
        <v>104</v>
      </c>
      <c r="B132" s="80">
        <v>421012</v>
      </c>
      <c r="C132" s="81">
        <v>72000</v>
      </c>
      <c r="D132" s="81">
        <v>82455.789999999994</v>
      </c>
    </row>
    <row r="133" spans="1:4" x14ac:dyDescent="0.3">
      <c r="A133" s="21" t="s">
        <v>105</v>
      </c>
      <c r="B133" s="80">
        <v>421013</v>
      </c>
      <c r="C133" s="81">
        <v>50000</v>
      </c>
      <c r="D133" s="81">
        <v>39262.300000000003</v>
      </c>
    </row>
    <row r="134" spans="1:4" x14ac:dyDescent="0.3">
      <c r="A134" s="21" t="s">
        <v>106</v>
      </c>
      <c r="B134" s="80">
        <v>421014</v>
      </c>
      <c r="C134" s="81">
        <v>30000</v>
      </c>
      <c r="D134" s="81">
        <v>31183</v>
      </c>
    </row>
    <row r="135" spans="1:4" x14ac:dyDescent="0.3">
      <c r="A135" s="22" t="s">
        <v>107</v>
      </c>
      <c r="B135" s="80">
        <v>421015</v>
      </c>
      <c r="C135" s="81">
        <v>1000000</v>
      </c>
      <c r="D135" s="81">
        <v>846811</v>
      </c>
    </row>
    <row r="136" spans="1:4" x14ac:dyDescent="0.3">
      <c r="A136" s="21" t="s">
        <v>108</v>
      </c>
      <c r="B136" s="80">
        <v>421016</v>
      </c>
      <c r="C136" s="81"/>
      <c r="D136" s="81"/>
    </row>
    <row r="137" spans="1:4" x14ac:dyDescent="0.3">
      <c r="A137" s="21" t="s">
        <v>109</v>
      </c>
      <c r="B137" s="80">
        <v>421017</v>
      </c>
      <c r="C137" s="81"/>
      <c r="D137" s="81"/>
    </row>
    <row r="138" spans="1:4" x14ac:dyDescent="0.3">
      <c r="A138" s="21" t="s">
        <v>110</v>
      </c>
      <c r="B138" s="80">
        <v>421999</v>
      </c>
      <c r="C138" s="81"/>
      <c r="D138" s="81"/>
    </row>
    <row r="139" spans="1:4" x14ac:dyDescent="0.3">
      <c r="A139" s="26" t="s">
        <v>4</v>
      </c>
      <c r="B139" s="21"/>
      <c r="C139" s="124">
        <f>SUM(C121:C138)</f>
        <v>13684800</v>
      </c>
      <c r="D139" s="124">
        <f>SUM(D121:D138)</f>
        <v>12217894.199999999</v>
      </c>
    </row>
    <row r="140" spans="1:4" x14ac:dyDescent="0.3">
      <c r="A140" s="25" t="s">
        <v>111</v>
      </c>
      <c r="B140" s="80">
        <v>430000</v>
      </c>
      <c r="C140" s="21"/>
      <c r="D140" s="81"/>
    </row>
    <row r="141" spans="1:4" x14ac:dyDescent="0.3">
      <c r="A141" s="25" t="s">
        <v>23</v>
      </c>
      <c r="B141" s="80">
        <v>431000</v>
      </c>
      <c r="C141" s="21"/>
      <c r="D141" s="81"/>
    </row>
    <row r="142" spans="1:4" x14ac:dyDescent="0.3">
      <c r="A142" s="21" t="s">
        <v>112</v>
      </c>
      <c r="B142" s="80">
        <v>431001</v>
      </c>
      <c r="C142" s="21"/>
      <c r="D142" s="81"/>
    </row>
    <row r="143" spans="1:4" x14ac:dyDescent="0.3">
      <c r="A143" s="21" t="s">
        <v>113</v>
      </c>
      <c r="B143" s="80">
        <v>431002</v>
      </c>
      <c r="C143" s="82">
        <v>23663300</v>
      </c>
      <c r="D143" s="82">
        <v>17258704</v>
      </c>
    </row>
    <row r="144" spans="1:4" x14ac:dyDescent="0.3">
      <c r="A144" s="21" t="s">
        <v>114</v>
      </c>
      <c r="B144" s="80"/>
      <c r="C144" s="21"/>
      <c r="D144" s="81"/>
    </row>
    <row r="145" spans="1:4" x14ac:dyDescent="0.3">
      <c r="A145" s="26" t="s">
        <v>4</v>
      </c>
      <c r="B145" s="80"/>
      <c r="C145" s="125">
        <f>C14+C78+C87+C107+C111+C139+C143</f>
        <v>38123200</v>
      </c>
      <c r="D145" s="124">
        <f>D14+D78+D87+D107+D111+D139+D143</f>
        <v>30172032.559999999</v>
      </c>
    </row>
    <row r="146" spans="1:4" x14ac:dyDescent="0.3">
      <c r="A146" s="25" t="s">
        <v>115</v>
      </c>
      <c r="B146" s="80">
        <v>440000</v>
      </c>
      <c r="C146" s="21"/>
      <c r="D146" s="81"/>
    </row>
    <row r="147" spans="1:4" x14ac:dyDescent="0.3">
      <c r="A147" s="25" t="s">
        <v>116</v>
      </c>
      <c r="B147" s="80">
        <v>441000</v>
      </c>
      <c r="C147" s="21"/>
      <c r="D147" s="81"/>
    </row>
    <row r="148" spans="1:4" x14ac:dyDescent="0.3">
      <c r="A148" s="21" t="s">
        <v>117</v>
      </c>
      <c r="B148" s="80">
        <v>441001</v>
      </c>
      <c r="C148" s="21"/>
      <c r="D148" s="81"/>
    </row>
    <row r="149" spans="1:4" x14ac:dyDescent="0.3">
      <c r="A149" s="21" t="s">
        <v>118</v>
      </c>
      <c r="B149" s="80"/>
      <c r="C149" s="21"/>
      <c r="D149" s="81"/>
    </row>
    <row r="150" spans="1:4" x14ac:dyDescent="0.3">
      <c r="A150" s="21" t="s">
        <v>137</v>
      </c>
      <c r="B150" s="80"/>
      <c r="C150" s="21"/>
      <c r="D150" s="81">
        <v>4305</v>
      </c>
    </row>
    <row r="151" spans="1:4" x14ac:dyDescent="0.3">
      <c r="A151" s="21" t="s">
        <v>263</v>
      </c>
      <c r="B151" s="80"/>
      <c r="C151" s="21"/>
      <c r="D151" s="81">
        <v>2126000</v>
      </c>
    </row>
    <row r="152" spans="1:4" x14ac:dyDescent="0.3">
      <c r="A152" s="21"/>
      <c r="B152" s="80"/>
      <c r="C152" s="21"/>
      <c r="D152" s="81"/>
    </row>
    <row r="153" spans="1:4" x14ac:dyDescent="0.3">
      <c r="A153" s="21"/>
      <c r="B153" s="80"/>
      <c r="C153" s="21"/>
      <c r="D153" s="81"/>
    </row>
    <row r="154" spans="1:4" x14ac:dyDescent="0.3">
      <c r="A154" s="21"/>
      <c r="B154" s="80"/>
      <c r="C154" s="21"/>
      <c r="D154" s="81"/>
    </row>
    <row r="155" spans="1:4" x14ac:dyDescent="0.3">
      <c r="A155" s="21"/>
      <c r="B155" s="80"/>
      <c r="C155" s="21"/>
      <c r="D155" s="81"/>
    </row>
    <row r="156" spans="1:4" ht="21" x14ac:dyDescent="0.35">
      <c r="A156" s="72" t="s">
        <v>4</v>
      </c>
      <c r="B156" s="93"/>
      <c r="C156" s="108"/>
      <c r="D156" s="124">
        <f>D145+D150+D151</f>
        <v>32302337.559999999</v>
      </c>
    </row>
    <row r="157" spans="1:4" x14ac:dyDescent="0.3">
      <c r="A157" s="117"/>
      <c r="B157" s="118"/>
      <c r="C157" s="118"/>
      <c r="D157" s="118"/>
    </row>
    <row r="158" spans="1:4" x14ac:dyDescent="0.3">
      <c r="A158" s="119"/>
      <c r="B158" s="120"/>
      <c r="C158" s="119"/>
      <c r="D158" s="121"/>
    </row>
    <row r="159" spans="1:4" x14ac:dyDescent="0.3">
      <c r="A159" s="119"/>
      <c r="B159" s="120"/>
      <c r="C159" s="119"/>
      <c r="D159" s="121"/>
    </row>
    <row r="160" spans="1:4" x14ac:dyDescent="0.3">
      <c r="A160" s="119"/>
      <c r="B160" s="120"/>
      <c r="C160" s="119"/>
      <c r="D160" s="121"/>
    </row>
    <row r="161" spans="1:4" x14ac:dyDescent="0.3">
      <c r="A161" s="118"/>
      <c r="B161" s="119"/>
      <c r="C161" s="119"/>
      <c r="D161" s="122"/>
    </row>
    <row r="162" spans="1:4" x14ac:dyDescent="0.3">
      <c r="A162" s="119"/>
      <c r="B162" s="119"/>
      <c r="C162" s="119"/>
      <c r="D162" s="119"/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5"/>
  <sheetViews>
    <sheetView workbookViewId="0">
      <selection activeCell="H24" sqref="H24"/>
    </sheetView>
  </sheetViews>
  <sheetFormatPr defaultRowHeight="21" x14ac:dyDescent="0.35"/>
  <cols>
    <col min="1" max="1" width="22.5" style="1" customWidth="1"/>
    <col min="2" max="2" width="21.625" style="1" customWidth="1"/>
    <col min="3" max="3" width="22" style="1" customWidth="1"/>
    <col min="4" max="4" width="15.25" style="1" customWidth="1"/>
    <col min="5" max="16384" width="9" style="1"/>
  </cols>
  <sheetData>
    <row r="1" spans="1:5" x14ac:dyDescent="0.35">
      <c r="A1" s="27" t="s">
        <v>0</v>
      </c>
      <c r="B1" s="28"/>
      <c r="C1" s="27"/>
      <c r="D1" s="3"/>
      <c r="E1" s="4"/>
    </row>
    <row r="2" spans="1:5" x14ac:dyDescent="0.35">
      <c r="A2" s="29"/>
      <c r="B2" s="30"/>
      <c r="C2" s="31" t="s">
        <v>126</v>
      </c>
      <c r="D2" s="8"/>
      <c r="E2" s="9"/>
    </row>
    <row r="3" spans="1:5" x14ac:dyDescent="0.35">
      <c r="A3" s="29"/>
      <c r="B3" s="32" t="s">
        <v>125</v>
      </c>
      <c r="C3" s="31"/>
      <c r="D3" s="8"/>
      <c r="E3" s="9"/>
    </row>
    <row r="4" spans="1:5" x14ac:dyDescent="0.35">
      <c r="A4" s="33"/>
      <c r="B4" s="34"/>
      <c r="C4" s="35" t="s">
        <v>127</v>
      </c>
      <c r="D4" s="10"/>
      <c r="E4" s="11"/>
    </row>
    <row r="5" spans="1:5" x14ac:dyDescent="0.35">
      <c r="A5" s="29"/>
      <c r="B5" s="31"/>
      <c r="C5" s="31"/>
      <c r="D5" s="36" t="s">
        <v>128</v>
      </c>
      <c r="E5" s="4"/>
    </row>
    <row r="6" spans="1:5" x14ac:dyDescent="0.35">
      <c r="A6" s="87" t="s">
        <v>274</v>
      </c>
      <c r="D6" s="85">
        <v>20774617.93</v>
      </c>
      <c r="E6" s="9"/>
    </row>
    <row r="7" spans="1:5" x14ac:dyDescent="0.35">
      <c r="A7" s="87" t="s">
        <v>121</v>
      </c>
      <c r="E7" s="9"/>
    </row>
    <row r="8" spans="1:5" x14ac:dyDescent="0.35">
      <c r="A8" s="88" t="s">
        <v>119</v>
      </c>
      <c r="B8" s="6" t="s">
        <v>120</v>
      </c>
      <c r="C8" s="6" t="s">
        <v>8</v>
      </c>
      <c r="E8" s="9"/>
    </row>
    <row r="9" spans="1:5" x14ac:dyDescent="0.35">
      <c r="A9" s="87"/>
      <c r="D9" s="42" t="s">
        <v>136</v>
      </c>
      <c r="E9" s="9"/>
    </row>
    <row r="10" spans="1:5" x14ac:dyDescent="0.35">
      <c r="A10" s="87" t="s">
        <v>124</v>
      </c>
      <c r="E10" s="9"/>
    </row>
    <row r="11" spans="1:5" x14ac:dyDescent="0.35">
      <c r="A11" s="88" t="s">
        <v>122</v>
      </c>
      <c r="B11" s="6" t="s">
        <v>123</v>
      </c>
      <c r="C11" s="6" t="s">
        <v>8</v>
      </c>
      <c r="E11" s="9"/>
    </row>
    <row r="12" spans="1:5" x14ac:dyDescent="0.35">
      <c r="A12" s="89" t="s">
        <v>265</v>
      </c>
      <c r="B12" s="6">
        <v>20461266</v>
      </c>
      <c r="C12" s="37">
        <v>188409.63</v>
      </c>
      <c r="E12" s="9"/>
    </row>
    <row r="13" spans="1:5" x14ac:dyDescent="0.35">
      <c r="A13" s="89" t="s">
        <v>266</v>
      </c>
      <c r="B13" s="6">
        <v>20461289</v>
      </c>
      <c r="C13" s="37">
        <v>4730</v>
      </c>
      <c r="E13" s="9"/>
    </row>
    <row r="14" spans="1:5" x14ac:dyDescent="0.35">
      <c r="A14" s="89" t="s">
        <v>275</v>
      </c>
      <c r="B14" s="6">
        <v>20461344</v>
      </c>
      <c r="C14" s="37">
        <v>2400</v>
      </c>
      <c r="E14" s="9"/>
    </row>
    <row r="15" spans="1:5" x14ac:dyDescent="0.35">
      <c r="A15" s="89" t="s">
        <v>142</v>
      </c>
      <c r="B15" s="6">
        <v>20461345</v>
      </c>
      <c r="C15" s="37">
        <v>7000</v>
      </c>
      <c r="D15" s="109">
        <f>C12+C13+C14+C15</f>
        <v>202539.63</v>
      </c>
      <c r="E15" s="9"/>
    </row>
    <row r="16" spans="1:5" x14ac:dyDescent="0.35">
      <c r="A16" s="89"/>
      <c r="B16" s="6"/>
      <c r="C16" s="41"/>
      <c r="D16" s="112"/>
      <c r="E16" s="9"/>
    </row>
    <row r="17" spans="1:5" x14ac:dyDescent="0.35">
      <c r="A17" s="77" t="s">
        <v>276</v>
      </c>
      <c r="B17" s="10"/>
      <c r="C17" s="10"/>
      <c r="D17" s="86">
        <f>D6-D15</f>
        <v>20572078.300000001</v>
      </c>
      <c r="E17" s="11"/>
    </row>
    <row r="18" spans="1:5" x14ac:dyDescent="0.35">
      <c r="A18" s="87" t="s">
        <v>143</v>
      </c>
      <c r="B18" s="4"/>
      <c r="C18" s="1" t="s">
        <v>148</v>
      </c>
      <c r="E18" s="9"/>
    </row>
    <row r="19" spans="1:5" x14ac:dyDescent="0.35">
      <c r="A19" s="87" t="s">
        <v>144</v>
      </c>
      <c r="B19" s="9"/>
      <c r="C19" s="1" t="s">
        <v>149</v>
      </c>
      <c r="E19" s="9"/>
    </row>
    <row r="20" spans="1:5" x14ac:dyDescent="0.35">
      <c r="A20" s="88" t="s">
        <v>145</v>
      </c>
      <c r="B20" s="9" t="s">
        <v>147</v>
      </c>
      <c r="C20" s="6" t="s">
        <v>254</v>
      </c>
      <c r="D20" s="1" t="s">
        <v>151</v>
      </c>
      <c r="E20" s="9"/>
    </row>
    <row r="21" spans="1:5" x14ac:dyDescent="0.35">
      <c r="A21" s="87" t="s">
        <v>146</v>
      </c>
      <c r="B21" s="9"/>
      <c r="C21" s="130" t="s">
        <v>150</v>
      </c>
      <c r="E21" s="9"/>
    </row>
    <row r="22" spans="1:5" x14ac:dyDescent="0.35">
      <c r="A22" s="77"/>
      <c r="B22" s="11"/>
      <c r="C22" s="87"/>
      <c r="D22" s="10"/>
      <c r="E22" s="11"/>
    </row>
    <row r="23" spans="1:5" x14ac:dyDescent="0.35">
      <c r="A23" s="3"/>
      <c r="B23" s="3"/>
      <c r="C23" s="3"/>
      <c r="D23" s="3"/>
      <c r="E23" s="3"/>
    </row>
    <row r="24" spans="1:5" x14ac:dyDescent="0.35">
      <c r="A24" s="8"/>
      <c r="B24" s="8"/>
      <c r="C24" s="8"/>
      <c r="D24" s="8"/>
      <c r="E24" s="8"/>
    </row>
    <row r="25" spans="1:5" x14ac:dyDescent="0.35">
      <c r="A25" s="8"/>
      <c r="B25" s="8"/>
      <c r="C25" s="8"/>
      <c r="D25" s="8"/>
      <c r="E25" s="8"/>
    </row>
    <row r="26" spans="1:5" x14ac:dyDescent="0.35">
      <c r="A26" s="8"/>
      <c r="B26" s="8"/>
      <c r="C26" s="8"/>
      <c r="D26" s="8"/>
      <c r="E26" s="8"/>
    </row>
    <row r="27" spans="1:5" x14ac:dyDescent="0.35">
      <c r="A27" s="8"/>
      <c r="B27" s="8"/>
      <c r="C27" s="8"/>
      <c r="D27" s="8"/>
      <c r="E27" s="8"/>
    </row>
    <row r="28" spans="1:5" x14ac:dyDescent="0.35">
      <c r="A28" s="8"/>
      <c r="B28" s="8"/>
      <c r="C28" s="8"/>
      <c r="D28" s="8"/>
      <c r="E28" s="8"/>
    </row>
    <row r="29" spans="1:5" x14ac:dyDescent="0.35">
      <c r="A29" s="8"/>
      <c r="B29" s="8"/>
      <c r="C29" s="8"/>
      <c r="D29" s="8"/>
      <c r="E29" s="8"/>
    </row>
    <row r="30" spans="1:5" x14ac:dyDescent="0.35">
      <c r="A30" s="8"/>
      <c r="B30" s="8"/>
      <c r="C30" s="8"/>
      <c r="D30" s="8"/>
      <c r="E30" s="8"/>
    </row>
    <row r="31" spans="1:5" x14ac:dyDescent="0.35">
      <c r="A31" s="8"/>
      <c r="B31" s="8"/>
      <c r="C31" s="8"/>
      <c r="D31" s="8"/>
      <c r="E31" s="8"/>
    </row>
    <row r="32" spans="1:5" x14ac:dyDescent="0.35">
      <c r="A32" s="8"/>
      <c r="B32" s="8"/>
      <c r="C32" s="8"/>
      <c r="D32" s="8"/>
      <c r="E32" s="8"/>
    </row>
    <row r="33" spans="1:5" x14ac:dyDescent="0.35">
      <c r="A33" s="8"/>
      <c r="B33" s="8"/>
      <c r="C33" s="8"/>
      <c r="D33" s="8"/>
      <c r="E33" s="8"/>
    </row>
    <row r="34" spans="1:5" x14ac:dyDescent="0.35">
      <c r="A34" s="8"/>
      <c r="B34" s="8"/>
      <c r="C34" s="8"/>
      <c r="D34" s="8"/>
      <c r="E34" s="8"/>
    </row>
    <row r="35" spans="1:5" x14ac:dyDescent="0.35">
      <c r="A35" s="8"/>
      <c r="B35" s="8"/>
      <c r="C35" s="8"/>
      <c r="D35" s="8"/>
      <c r="E35" s="8"/>
    </row>
    <row r="36" spans="1:5" x14ac:dyDescent="0.35">
      <c r="A36" s="8"/>
      <c r="B36" s="8"/>
      <c r="C36" s="8"/>
      <c r="D36" s="8"/>
      <c r="E36" s="8"/>
    </row>
    <row r="37" spans="1:5" x14ac:dyDescent="0.35">
      <c r="A37" s="27" t="s">
        <v>0</v>
      </c>
      <c r="B37" s="28"/>
      <c r="C37" s="27"/>
      <c r="D37" s="3"/>
      <c r="E37" s="4"/>
    </row>
    <row r="38" spans="1:5" x14ac:dyDescent="0.35">
      <c r="A38" s="29"/>
      <c r="B38" s="30"/>
      <c r="C38" s="31" t="s">
        <v>152</v>
      </c>
      <c r="D38" s="8"/>
      <c r="E38" s="9"/>
    </row>
    <row r="39" spans="1:5" x14ac:dyDescent="0.35">
      <c r="A39" s="29"/>
      <c r="B39" s="32" t="s">
        <v>125</v>
      </c>
      <c r="C39" s="31"/>
      <c r="D39" s="8"/>
      <c r="E39" s="9"/>
    </row>
    <row r="40" spans="1:5" x14ac:dyDescent="0.35">
      <c r="A40" s="33"/>
      <c r="B40" s="34"/>
      <c r="C40" s="35" t="s">
        <v>179</v>
      </c>
      <c r="D40" s="10"/>
      <c r="E40" s="11"/>
    </row>
    <row r="41" spans="1:5" x14ac:dyDescent="0.35">
      <c r="A41" s="29"/>
      <c r="B41" s="31"/>
      <c r="C41" s="31"/>
      <c r="D41" s="36" t="s">
        <v>128</v>
      </c>
      <c r="E41" s="9"/>
    </row>
    <row r="42" spans="1:5" x14ac:dyDescent="0.35">
      <c r="A42" s="87" t="s">
        <v>264</v>
      </c>
      <c r="D42" s="90">
        <v>7432037.3600000003</v>
      </c>
      <c r="E42" s="9"/>
    </row>
    <row r="43" spans="1:5" x14ac:dyDescent="0.35">
      <c r="A43" s="87" t="s">
        <v>121</v>
      </c>
      <c r="D43" s="8"/>
      <c r="E43" s="9"/>
    </row>
    <row r="44" spans="1:5" x14ac:dyDescent="0.35">
      <c r="A44" s="88" t="s">
        <v>119</v>
      </c>
      <c r="B44" s="6" t="s">
        <v>120</v>
      </c>
      <c r="C44" s="6" t="s">
        <v>8</v>
      </c>
      <c r="D44" s="8"/>
      <c r="E44" s="9"/>
    </row>
    <row r="45" spans="1:5" x14ac:dyDescent="0.35">
      <c r="A45" s="87"/>
      <c r="D45" s="8"/>
      <c r="E45" s="9"/>
    </row>
    <row r="46" spans="1:5" x14ac:dyDescent="0.35">
      <c r="A46" s="87" t="s">
        <v>124</v>
      </c>
      <c r="D46" s="8"/>
      <c r="E46" s="9"/>
    </row>
    <row r="47" spans="1:5" x14ac:dyDescent="0.35">
      <c r="A47" s="88" t="s">
        <v>122</v>
      </c>
      <c r="B47" s="6" t="s">
        <v>123</v>
      </c>
      <c r="C47" s="6" t="s">
        <v>8</v>
      </c>
      <c r="D47" s="8"/>
      <c r="E47" s="9"/>
    </row>
    <row r="48" spans="1:5" x14ac:dyDescent="0.35">
      <c r="A48" s="89"/>
      <c r="B48" s="6"/>
      <c r="C48" s="37"/>
      <c r="D48" s="90"/>
      <c r="E48" s="9"/>
    </row>
    <row r="49" spans="1:5" x14ac:dyDescent="0.35">
      <c r="A49" s="89"/>
      <c r="B49" s="6"/>
      <c r="C49" s="37"/>
      <c r="D49" s="90"/>
      <c r="E49" s="9"/>
    </row>
    <row r="50" spans="1:5" x14ac:dyDescent="0.35">
      <c r="A50" s="94" t="s">
        <v>267</v>
      </c>
      <c r="B50" s="6"/>
      <c r="C50" s="41"/>
      <c r="D50" s="90"/>
      <c r="E50" s="9"/>
    </row>
    <row r="51" spans="1:5" x14ac:dyDescent="0.35">
      <c r="A51" s="94" t="s">
        <v>268</v>
      </c>
      <c r="B51" s="6"/>
      <c r="C51" s="41">
        <v>64369</v>
      </c>
      <c r="D51" s="90"/>
      <c r="E51" s="9"/>
    </row>
    <row r="52" spans="1:5" x14ac:dyDescent="0.35">
      <c r="A52" s="87" t="s">
        <v>269</v>
      </c>
      <c r="C52" s="41">
        <v>379640.27</v>
      </c>
      <c r="D52" s="112"/>
      <c r="E52" s="9"/>
    </row>
    <row r="53" spans="1:5" x14ac:dyDescent="0.35">
      <c r="A53" s="87" t="s">
        <v>252</v>
      </c>
      <c r="C53" s="41">
        <v>184261.29</v>
      </c>
      <c r="D53" s="112"/>
      <c r="E53" s="9"/>
    </row>
    <row r="54" spans="1:5" x14ac:dyDescent="0.35">
      <c r="A54" s="87" t="s">
        <v>253</v>
      </c>
      <c r="C54" s="41">
        <v>416601.58</v>
      </c>
      <c r="D54" s="112"/>
      <c r="E54" s="9"/>
    </row>
    <row r="55" spans="1:5" x14ac:dyDescent="0.35">
      <c r="A55" s="87" t="s">
        <v>270</v>
      </c>
      <c r="C55" s="10">
        <v>510</v>
      </c>
      <c r="D55" s="109">
        <f>C51+C52+C53+C54+C55</f>
        <v>1045382.1400000001</v>
      </c>
      <c r="E55" s="9"/>
    </row>
    <row r="56" spans="1:5" x14ac:dyDescent="0.35">
      <c r="A56" s="87"/>
      <c r="C56" s="8"/>
      <c r="D56" s="112"/>
      <c r="E56" s="9"/>
    </row>
    <row r="57" spans="1:5" x14ac:dyDescent="0.35">
      <c r="A57" s="77" t="s">
        <v>271</v>
      </c>
      <c r="C57" s="10"/>
      <c r="D57" s="86">
        <f>D42-D55</f>
        <v>6386655.2200000007</v>
      </c>
      <c r="E57" s="11"/>
    </row>
    <row r="58" spans="1:5" x14ac:dyDescent="0.35">
      <c r="A58" s="87" t="s">
        <v>143</v>
      </c>
      <c r="B58" s="4"/>
      <c r="C58" s="1" t="s">
        <v>148</v>
      </c>
      <c r="D58" s="8"/>
      <c r="E58" s="9"/>
    </row>
    <row r="59" spans="1:5" x14ac:dyDescent="0.35">
      <c r="A59" s="87" t="s">
        <v>144</v>
      </c>
      <c r="B59" s="9"/>
      <c r="C59" s="1" t="s">
        <v>149</v>
      </c>
      <c r="D59" s="8"/>
      <c r="E59" s="9"/>
    </row>
    <row r="60" spans="1:5" x14ac:dyDescent="0.35">
      <c r="A60" s="88" t="s">
        <v>145</v>
      </c>
      <c r="B60" s="9" t="s">
        <v>147</v>
      </c>
      <c r="C60" s="6" t="s">
        <v>254</v>
      </c>
      <c r="D60" s="8" t="s">
        <v>151</v>
      </c>
      <c r="E60" s="9"/>
    </row>
    <row r="61" spans="1:5" x14ac:dyDescent="0.35">
      <c r="A61" s="87" t="s">
        <v>146</v>
      </c>
      <c r="B61" s="9"/>
      <c r="C61" s="2" t="s">
        <v>150</v>
      </c>
      <c r="D61" s="8"/>
      <c r="E61" s="9"/>
    </row>
    <row r="62" spans="1:5" x14ac:dyDescent="0.35">
      <c r="A62" s="87"/>
      <c r="B62" s="9"/>
      <c r="D62" s="8"/>
      <c r="E62" s="9"/>
    </row>
    <row r="63" spans="1:5" x14ac:dyDescent="0.35">
      <c r="A63" s="77"/>
      <c r="B63" s="11"/>
      <c r="C63" s="10"/>
      <c r="D63" s="10"/>
      <c r="E63" s="11"/>
    </row>
    <row r="106" spans="1:5" x14ac:dyDescent="0.35">
      <c r="A106" s="27" t="s">
        <v>0</v>
      </c>
      <c r="B106" s="28"/>
      <c r="C106" s="27"/>
      <c r="D106" s="3"/>
      <c r="E106" s="4"/>
    </row>
    <row r="107" spans="1:5" x14ac:dyDescent="0.35">
      <c r="A107" s="29"/>
      <c r="B107" s="30"/>
      <c r="C107" s="31" t="s">
        <v>126</v>
      </c>
      <c r="D107" s="8"/>
      <c r="E107" s="9"/>
    </row>
    <row r="108" spans="1:5" x14ac:dyDescent="0.35">
      <c r="A108" s="29"/>
      <c r="B108" s="32" t="s">
        <v>125</v>
      </c>
      <c r="C108" s="31"/>
      <c r="D108" s="8"/>
      <c r="E108" s="9"/>
    </row>
    <row r="109" spans="1:5" x14ac:dyDescent="0.35">
      <c r="A109" s="33"/>
      <c r="B109" s="34"/>
      <c r="C109" s="35" t="s">
        <v>256</v>
      </c>
      <c r="D109" s="10"/>
      <c r="E109" s="11"/>
    </row>
    <row r="110" spans="1:5" x14ac:dyDescent="0.35">
      <c r="A110" s="29"/>
      <c r="B110" s="31"/>
      <c r="C110" s="31"/>
      <c r="D110" s="36" t="s">
        <v>128</v>
      </c>
      <c r="E110" s="4"/>
    </row>
    <row r="111" spans="1:5" x14ac:dyDescent="0.35">
      <c r="A111" s="87" t="s">
        <v>257</v>
      </c>
      <c r="D111" s="85">
        <v>864563.15</v>
      </c>
      <c r="E111" s="9"/>
    </row>
    <row r="112" spans="1:5" x14ac:dyDescent="0.35">
      <c r="A112" s="87" t="s">
        <v>121</v>
      </c>
      <c r="E112" s="9"/>
    </row>
    <row r="113" spans="1:5" x14ac:dyDescent="0.35">
      <c r="A113" s="88" t="s">
        <v>119</v>
      </c>
      <c r="B113" s="6" t="s">
        <v>120</v>
      </c>
      <c r="C113" s="6" t="s">
        <v>8</v>
      </c>
      <c r="E113" s="9"/>
    </row>
    <row r="114" spans="1:5" x14ac:dyDescent="0.35">
      <c r="A114" s="87"/>
      <c r="D114" s="42" t="s">
        <v>259</v>
      </c>
      <c r="E114" s="9"/>
    </row>
    <row r="115" spans="1:5" x14ac:dyDescent="0.35">
      <c r="A115" s="87"/>
      <c r="D115" s="42"/>
      <c r="E115" s="9"/>
    </row>
    <row r="116" spans="1:5" x14ac:dyDescent="0.35">
      <c r="A116" s="87" t="s">
        <v>258</v>
      </c>
      <c r="D116" s="131">
        <v>1691.27</v>
      </c>
      <c r="E116" s="9"/>
    </row>
    <row r="117" spans="1:5" x14ac:dyDescent="0.35">
      <c r="A117" s="89"/>
      <c r="B117" s="6"/>
      <c r="C117" s="41"/>
      <c r="D117" s="112"/>
      <c r="E117" s="9"/>
    </row>
    <row r="118" spans="1:5" x14ac:dyDescent="0.35">
      <c r="A118" s="77" t="s">
        <v>255</v>
      </c>
      <c r="B118" s="10"/>
      <c r="C118" s="10"/>
      <c r="D118" s="86">
        <f>D111-D116</f>
        <v>862871.88</v>
      </c>
      <c r="E118" s="11"/>
    </row>
    <row r="119" spans="1:5" x14ac:dyDescent="0.35">
      <c r="A119" s="87" t="s">
        <v>143</v>
      </c>
      <c r="B119" s="4"/>
      <c r="C119" s="1" t="s">
        <v>148</v>
      </c>
      <c r="E119" s="9"/>
    </row>
    <row r="120" spans="1:5" x14ac:dyDescent="0.35">
      <c r="A120" s="87" t="s">
        <v>144</v>
      </c>
      <c r="B120" s="9"/>
      <c r="C120" s="1" t="s">
        <v>149</v>
      </c>
      <c r="E120" s="9"/>
    </row>
    <row r="121" spans="1:5" x14ac:dyDescent="0.35">
      <c r="A121" s="88" t="s">
        <v>145</v>
      </c>
      <c r="B121" s="9" t="s">
        <v>147</v>
      </c>
      <c r="C121" s="6" t="s">
        <v>180</v>
      </c>
      <c r="D121" s="1" t="s">
        <v>151</v>
      </c>
      <c r="E121" s="9"/>
    </row>
    <row r="122" spans="1:5" x14ac:dyDescent="0.35">
      <c r="A122" s="87" t="s">
        <v>146</v>
      </c>
      <c r="B122" s="9"/>
      <c r="C122" s="87" t="s">
        <v>150</v>
      </c>
      <c r="E122" s="9"/>
    </row>
    <row r="123" spans="1:5" x14ac:dyDescent="0.35">
      <c r="A123" s="77"/>
      <c r="B123" s="11"/>
      <c r="C123" s="10"/>
      <c r="D123" s="10"/>
      <c r="E123" s="11"/>
    </row>
    <row r="124" spans="1:5" x14ac:dyDescent="0.35">
      <c r="A124" s="3"/>
      <c r="B124" s="3"/>
      <c r="C124" s="3"/>
      <c r="D124" s="3"/>
      <c r="E124" s="3"/>
    </row>
    <row r="125" spans="1:5" x14ac:dyDescent="0.35">
      <c r="A125" s="8"/>
      <c r="B125" s="8"/>
      <c r="C125" s="8"/>
      <c r="D125" s="8"/>
      <c r="E125" s="8"/>
    </row>
    <row r="126" spans="1:5" x14ac:dyDescent="0.35">
      <c r="A126" s="8"/>
      <c r="B126" s="8"/>
      <c r="C126" s="8"/>
      <c r="D126" s="8"/>
      <c r="E126" s="8"/>
    </row>
    <row r="127" spans="1:5" x14ac:dyDescent="0.35">
      <c r="A127" s="8"/>
      <c r="B127" s="8"/>
      <c r="C127" s="8"/>
      <c r="D127" s="8"/>
      <c r="E127" s="8"/>
    </row>
    <row r="128" spans="1:5" x14ac:dyDescent="0.35">
      <c r="A128" s="8"/>
      <c r="B128" s="8"/>
      <c r="C128" s="8"/>
      <c r="D128" s="8"/>
      <c r="E128" s="8"/>
    </row>
    <row r="129" spans="1:5" x14ac:dyDescent="0.35">
      <c r="A129" s="8"/>
      <c r="B129" s="8"/>
      <c r="C129" s="8"/>
      <c r="D129" s="8"/>
      <c r="E129" s="8"/>
    </row>
    <row r="130" spans="1:5" x14ac:dyDescent="0.35">
      <c r="A130" s="8"/>
      <c r="B130" s="8"/>
      <c r="C130" s="8"/>
      <c r="D130" s="8"/>
      <c r="E130" s="8"/>
    </row>
    <row r="131" spans="1:5" x14ac:dyDescent="0.35">
      <c r="A131" s="8"/>
      <c r="B131" s="8"/>
      <c r="C131" s="8"/>
      <c r="D131" s="8"/>
      <c r="E131" s="8"/>
    </row>
    <row r="132" spans="1:5" x14ac:dyDescent="0.35">
      <c r="A132" s="8"/>
      <c r="B132" s="8"/>
      <c r="C132" s="8"/>
      <c r="D132" s="8"/>
      <c r="E132" s="8"/>
    </row>
    <row r="133" spans="1:5" x14ac:dyDescent="0.35">
      <c r="A133" s="8"/>
      <c r="B133" s="8"/>
      <c r="C133" s="8"/>
      <c r="D133" s="8"/>
      <c r="E133" s="8"/>
    </row>
    <row r="134" spans="1:5" x14ac:dyDescent="0.35">
      <c r="A134" s="8"/>
      <c r="B134" s="8"/>
      <c r="C134" s="8"/>
      <c r="D134" s="8"/>
      <c r="E134" s="8"/>
    </row>
    <row r="135" spans="1:5" x14ac:dyDescent="0.35">
      <c r="A135" s="8"/>
      <c r="B135" s="8"/>
      <c r="C135" s="8"/>
      <c r="D135" s="8"/>
      <c r="E135" s="8"/>
    </row>
    <row r="136" spans="1:5" x14ac:dyDescent="0.35">
      <c r="A136" s="8"/>
      <c r="B136" s="8"/>
      <c r="C136" s="8"/>
      <c r="D136" s="8"/>
      <c r="E136" s="8"/>
    </row>
    <row r="137" spans="1:5" x14ac:dyDescent="0.35">
      <c r="A137" s="8"/>
      <c r="B137" s="8"/>
      <c r="C137" s="8"/>
      <c r="D137" s="8"/>
      <c r="E137" s="8"/>
    </row>
    <row r="138" spans="1:5" x14ac:dyDescent="0.35">
      <c r="A138" s="8"/>
      <c r="B138" s="8"/>
      <c r="C138" s="8"/>
      <c r="D138" s="8"/>
      <c r="E138" s="8"/>
    </row>
    <row r="139" spans="1:5" x14ac:dyDescent="0.35">
      <c r="A139" s="8"/>
      <c r="B139" s="8"/>
      <c r="C139" s="8"/>
      <c r="D139" s="8"/>
      <c r="E139" s="8"/>
    </row>
    <row r="140" spans="1:5" x14ac:dyDescent="0.35">
      <c r="A140" s="8"/>
      <c r="B140" s="8"/>
      <c r="C140" s="8"/>
      <c r="D140" s="8"/>
      <c r="E140" s="8"/>
    </row>
    <row r="141" spans="1:5" x14ac:dyDescent="0.35">
      <c r="A141" s="8"/>
      <c r="B141" s="8"/>
      <c r="C141" s="8"/>
      <c r="D141" s="8"/>
      <c r="E141" s="8"/>
    </row>
    <row r="142" spans="1:5" x14ac:dyDescent="0.35">
      <c r="A142" s="27" t="s">
        <v>0</v>
      </c>
      <c r="B142" s="28"/>
      <c r="C142" s="27"/>
      <c r="D142" s="3"/>
      <c r="E142" s="4"/>
    </row>
    <row r="143" spans="1:5" x14ac:dyDescent="0.35">
      <c r="A143" s="29"/>
      <c r="B143" s="30"/>
      <c r="C143" s="31" t="s">
        <v>152</v>
      </c>
      <c r="D143" s="8"/>
      <c r="E143" s="9"/>
    </row>
    <row r="144" spans="1:5" x14ac:dyDescent="0.35">
      <c r="A144" s="29"/>
      <c r="B144" s="32" t="s">
        <v>125</v>
      </c>
      <c r="C144" s="31"/>
      <c r="D144" s="8"/>
      <c r="E144" s="9"/>
    </row>
    <row r="145" spans="1:5" x14ac:dyDescent="0.35">
      <c r="A145" s="33"/>
      <c r="B145" s="34"/>
      <c r="C145" s="35" t="s">
        <v>179</v>
      </c>
      <c r="D145" s="10"/>
      <c r="E145" s="11"/>
    </row>
    <row r="146" spans="1:5" x14ac:dyDescent="0.35">
      <c r="A146" s="29"/>
      <c r="B146" s="31"/>
      <c r="C146" s="31"/>
      <c r="D146" s="36" t="s">
        <v>128</v>
      </c>
      <c r="E146" s="9"/>
    </row>
    <row r="147" spans="1:5" x14ac:dyDescent="0.35">
      <c r="A147" s="87" t="s">
        <v>183</v>
      </c>
      <c r="D147" s="90">
        <v>7337531</v>
      </c>
      <c r="E147" s="9"/>
    </row>
    <row r="148" spans="1:5" x14ac:dyDescent="0.35">
      <c r="A148" s="87" t="s">
        <v>121</v>
      </c>
      <c r="D148" s="8"/>
      <c r="E148" s="9"/>
    </row>
    <row r="149" spans="1:5" x14ac:dyDescent="0.35">
      <c r="A149" s="88" t="s">
        <v>119</v>
      </c>
      <c r="B149" s="6" t="s">
        <v>120</v>
      </c>
      <c r="C149" s="6" t="s">
        <v>8</v>
      </c>
      <c r="D149" s="8"/>
      <c r="E149" s="9"/>
    </row>
    <row r="150" spans="1:5" x14ac:dyDescent="0.35">
      <c r="A150" s="87"/>
      <c r="D150" s="8"/>
      <c r="E150" s="9"/>
    </row>
    <row r="151" spans="1:5" x14ac:dyDescent="0.35">
      <c r="A151" s="87" t="s">
        <v>124</v>
      </c>
      <c r="D151" s="8"/>
      <c r="E151" s="9"/>
    </row>
    <row r="152" spans="1:5" x14ac:dyDescent="0.35">
      <c r="A152" s="88" t="s">
        <v>122</v>
      </c>
      <c r="B152" s="6" t="s">
        <v>123</v>
      </c>
      <c r="C152" s="6" t="s">
        <v>8</v>
      </c>
      <c r="D152" s="8"/>
      <c r="E152" s="9"/>
    </row>
    <row r="153" spans="1:5" x14ac:dyDescent="0.35">
      <c r="A153" s="89"/>
      <c r="B153" s="6"/>
      <c r="C153" s="37"/>
      <c r="D153" s="90"/>
      <c r="E153" s="9"/>
    </row>
    <row r="154" spans="1:5" x14ac:dyDescent="0.35">
      <c r="A154" s="89"/>
      <c r="B154" s="6"/>
      <c r="C154" s="37"/>
      <c r="D154" s="90"/>
      <c r="E154" s="9"/>
    </row>
    <row r="155" spans="1:5" x14ac:dyDescent="0.35">
      <c r="A155" s="94" t="s">
        <v>184</v>
      </c>
      <c r="B155" s="6"/>
      <c r="C155" s="41"/>
      <c r="D155" s="90"/>
      <c r="E155" s="9"/>
    </row>
    <row r="156" spans="1:5" x14ac:dyDescent="0.35">
      <c r="A156" s="94" t="s">
        <v>185</v>
      </c>
      <c r="B156" s="6"/>
      <c r="C156" s="41">
        <v>93000</v>
      </c>
      <c r="D156" s="90"/>
      <c r="E156" s="9"/>
    </row>
    <row r="157" spans="1:5" x14ac:dyDescent="0.35">
      <c r="A157" s="114" t="s">
        <v>186</v>
      </c>
      <c r="C157" s="41">
        <v>96920</v>
      </c>
      <c r="D157" s="109">
        <f>C156+C157</f>
        <v>189920</v>
      </c>
      <c r="E157" s="9"/>
    </row>
    <row r="158" spans="1:5" x14ac:dyDescent="0.35">
      <c r="A158" s="87"/>
      <c r="D158" s="8"/>
      <c r="E158" s="9"/>
    </row>
    <row r="159" spans="1:5" x14ac:dyDescent="0.35">
      <c r="A159" s="77" t="s">
        <v>187</v>
      </c>
      <c r="C159" s="10"/>
      <c r="D159" s="86">
        <f>D147-D157</f>
        <v>7147611</v>
      </c>
      <c r="E159" s="11"/>
    </row>
    <row r="160" spans="1:5" x14ac:dyDescent="0.35">
      <c r="A160" s="87" t="s">
        <v>143</v>
      </c>
      <c r="B160" s="4"/>
      <c r="C160" s="1" t="s">
        <v>148</v>
      </c>
      <c r="D160" s="8"/>
      <c r="E160" s="9"/>
    </row>
    <row r="161" spans="1:5" x14ac:dyDescent="0.35">
      <c r="A161" s="87" t="s">
        <v>144</v>
      </c>
      <c r="B161" s="9"/>
      <c r="C161" s="1" t="s">
        <v>149</v>
      </c>
      <c r="D161" s="8"/>
      <c r="E161" s="9"/>
    </row>
    <row r="162" spans="1:5" x14ac:dyDescent="0.35">
      <c r="A162" s="88" t="s">
        <v>145</v>
      </c>
      <c r="B162" s="9" t="s">
        <v>147</v>
      </c>
      <c r="C162" s="6" t="s">
        <v>180</v>
      </c>
      <c r="D162" s="8" t="s">
        <v>151</v>
      </c>
      <c r="E162" s="9"/>
    </row>
    <row r="163" spans="1:5" x14ac:dyDescent="0.35">
      <c r="A163" s="87" t="s">
        <v>146</v>
      </c>
      <c r="B163" s="9"/>
      <c r="C163" s="1" t="s">
        <v>150</v>
      </c>
      <c r="D163" s="8"/>
      <c r="E163" s="9"/>
    </row>
    <row r="164" spans="1:5" x14ac:dyDescent="0.35">
      <c r="A164" s="87"/>
      <c r="B164" s="9"/>
      <c r="D164" s="8"/>
      <c r="E164" s="9"/>
    </row>
    <row r="165" spans="1:5" x14ac:dyDescent="0.35">
      <c r="A165" s="77"/>
      <c r="B165" s="11"/>
      <c r="C165" s="10"/>
      <c r="D165" s="10"/>
      <c r="E165" s="11"/>
    </row>
  </sheetData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workbookViewId="0">
      <selection activeCell="D65" sqref="D65"/>
    </sheetView>
  </sheetViews>
  <sheetFormatPr defaultRowHeight="21" x14ac:dyDescent="0.35"/>
  <cols>
    <col min="1" max="1" width="8.25" style="1" customWidth="1"/>
    <col min="2" max="2" width="36.875" style="1" customWidth="1"/>
    <col min="3" max="3" width="16" style="1" customWidth="1"/>
    <col min="4" max="16384" width="9" style="1"/>
  </cols>
  <sheetData>
    <row r="1" spans="1:5" x14ac:dyDescent="0.35">
      <c r="A1" s="132" t="s">
        <v>0</v>
      </c>
      <c r="B1" s="132"/>
      <c r="C1" s="132"/>
      <c r="D1" s="132"/>
      <c r="E1" s="132"/>
    </row>
    <row r="2" spans="1:5" x14ac:dyDescent="0.35">
      <c r="A2" s="132" t="s">
        <v>154</v>
      </c>
      <c r="B2" s="132"/>
      <c r="C2" s="132"/>
      <c r="D2" s="132"/>
      <c r="E2" s="132"/>
    </row>
    <row r="3" spans="1:5" x14ac:dyDescent="0.35">
      <c r="A3" s="132" t="s">
        <v>272</v>
      </c>
      <c r="B3" s="132"/>
      <c r="C3" s="132"/>
      <c r="D3" s="132"/>
      <c r="E3" s="132"/>
    </row>
    <row r="5" spans="1:5" x14ac:dyDescent="0.35">
      <c r="A5" s="39" t="s">
        <v>49</v>
      </c>
    </row>
    <row r="6" spans="1:5" x14ac:dyDescent="0.35">
      <c r="A6" s="39" t="s">
        <v>129</v>
      </c>
      <c r="B6" s="6"/>
      <c r="C6" s="7" t="s">
        <v>8</v>
      </c>
    </row>
    <row r="7" spans="1:5" x14ac:dyDescent="0.35">
      <c r="A7" s="39"/>
      <c r="B7" s="115" t="s">
        <v>192</v>
      </c>
      <c r="C7" s="116">
        <v>2700</v>
      </c>
    </row>
    <row r="8" spans="1:5" x14ac:dyDescent="0.35">
      <c r="B8" s="1" t="s">
        <v>30</v>
      </c>
      <c r="C8" s="41">
        <v>391929</v>
      </c>
    </row>
    <row r="9" spans="1:5" x14ac:dyDescent="0.35">
      <c r="B9" s="1" t="s">
        <v>27</v>
      </c>
      <c r="C9" s="41">
        <v>135</v>
      </c>
    </row>
    <row r="10" spans="1:5" x14ac:dyDescent="0.35">
      <c r="B10" s="1" t="s">
        <v>31</v>
      </c>
      <c r="C10" s="41">
        <v>10000</v>
      </c>
    </row>
    <row r="11" spans="1:5" x14ac:dyDescent="0.35">
      <c r="B11" s="1" t="s">
        <v>32</v>
      </c>
      <c r="C11" s="113" t="s">
        <v>136</v>
      </c>
    </row>
    <row r="12" spans="1:5" ht="21.75" thickBot="1" x14ac:dyDescent="0.4">
      <c r="B12" s="42"/>
      <c r="C12" s="40">
        <f>SUM(C7:C11)</f>
        <v>404764</v>
      </c>
    </row>
    <row r="13" spans="1:5" ht="21.75" thickTop="1" x14ac:dyDescent="0.35"/>
    <row r="14" spans="1:5" x14ac:dyDescent="0.35">
      <c r="A14" s="39"/>
    </row>
    <row r="15" spans="1:5" x14ac:dyDescent="0.35">
      <c r="C15" s="37"/>
    </row>
    <row r="16" spans="1:5" x14ac:dyDescent="0.35">
      <c r="A16" s="39" t="s">
        <v>41</v>
      </c>
      <c r="C16" s="41"/>
    </row>
    <row r="17" spans="2:3" x14ac:dyDescent="0.35">
      <c r="B17" s="1" t="s">
        <v>131</v>
      </c>
      <c r="C17" s="41">
        <v>24395.4</v>
      </c>
    </row>
    <row r="18" spans="2:3" x14ac:dyDescent="0.35">
      <c r="B18" s="1" t="s">
        <v>130</v>
      </c>
      <c r="C18" s="41">
        <v>26213.9</v>
      </c>
    </row>
    <row r="19" spans="2:3" x14ac:dyDescent="0.35">
      <c r="B19" s="1" t="s">
        <v>158</v>
      </c>
      <c r="C19" s="111">
        <v>10499</v>
      </c>
    </row>
    <row r="20" spans="2:3" x14ac:dyDescent="0.35">
      <c r="B20" s="1" t="s">
        <v>132</v>
      </c>
      <c r="C20" s="37">
        <v>761073</v>
      </c>
    </row>
    <row r="21" spans="2:3" x14ac:dyDescent="0.35">
      <c r="B21" s="1" t="s">
        <v>133</v>
      </c>
      <c r="C21" s="37">
        <v>231900</v>
      </c>
    </row>
    <row r="22" spans="2:3" x14ac:dyDescent="0.35">
      <c r="B22" s="1" t="s">
        <v>174</v>
      </c>
      <c r="C22" s="110" t="s">
        <v>136</v>
      </c>
    </row>
    <row r="23" spans="2:3" x14ac:dyDescent="0.35">
      <c r="B23" s="1" t="s">
        <v>134</v>
      </c>
      <c r="C23" s="41">
        <v>1015840.15</v>
      </c>
    </row>
    <row r="24" spans="2:3" x14ac:dyDescent="0.35">
      <c r="B24" s="1" t="s">
        <v>188</v>
      </c>
      <c r="C24" s="113" t="s">
        <v>136</v>
      </c>
    </row>
    <row r="25" spans="2:3" ht="21.75" thickBot="1" x14ac:dyDescent="0.4">
      <c r="B25" s="42"/>
      <c r="C25" s="43">
        <f>SUM(C17:C24)</f>
        <v>2069921.4500000002</v>
      </c>
    </row>
    <row r="26" spans="2:3" ht="21.75" thickTop="1" x14ac:dyDescent="0.35"/>
    <row r="36" spans="1:5" x14ac:dyDescent="0.35">
      <c r="A36" s="132" t="s">
        <v>0</v>
      </c>
      <c r="B36" s="132"/>
      <c r="C36" s="132"/>
      <c r="D36" s="132"/>
      <c r="E36" s="132"/>
    </row>
    <row r="37" spans="1:5" x14ac:dyDescent="0.35">
      <c r="A37" s="132" t="s">
        <v>153</v>
      </c>
      <c r="B37" s="132"/>
      <c r="C37" s="132"/>
      <c r="D37" s="132"/>
      <c r="E37" s="132"/>
    </row>
    <row r="38" spans="1:5" x14ac:dyDescent="0.35">
      <c r="A38" s="132" t="s">
        <v>272</v>
      </c>
      <c r="B38" s="132"/>
      <c r="C38" s="132"/>
      <c r="D38" s="132"/>
      <c r="E38" s="132"/>
    </row>
    <row r="40" spans="1:5" x14ac:dyDescent="0.35">
      <c r="A40" s="39" t="s">
        <v>49</v>
      </c>
    </row>
    <row r="41" spans="1:5" x14ac:dyDescent="0.35">
      <c r="A41" s="39" t="s">
        <v>129</v>
      </c>
      <c r="B41" s="6"/>
      <c r="C41" s="38" t="s">
        <v>8</v>
      </c>
    </row>
    <row r="42" spans="1:5" x14ac:dyDescent="0.35">
      <c r="A42" s="39"/>
      <c r="B42" s="115" t="s">
        <v>30</v>
      </c>
      <c r="C42" s="110" t="s">
        <v>136</v>
      </c>
    </row>
    <row r="43" spans="1:5" x14ac:dyDescent="0.35">
      <c r="A43" s="39"/>
      <c r="B43" s="115" t="s">
        <v>31</v>
      </c>
      <c r="C43" s="110" t="s">
        <v>136</v>
      </c>
    </row>
    <row r="44" spans="1:5" x14ac:dyDescent="0.35">
      <c r="A44" s="39"/>
      <c r="B44" s="115" t="s">
        <v>32</v>
      </c>
      <c r="C44" s="110" t="s">
        <v>136</v>
      </c>
    </row>
    <row r="45" spans="1:5" x14ac:dyDescent="0.35">
      <c r="B45" s="1" t="s">
        <v>191</v>
      </c>
      <c r="C45" s="111" t="s">
        <v>136</v>
      </c>
    </row>
    <row r="46" spans="1:5" ht="21.75" thickBot="1" x14ac:dyDescent="0.4">
      <c r="C46" s="91">
        <f>SUM(C42:C45)</f>
        <v>0</v>
      </c>
    </row>
    <row r="47" spans="1:5" ht="21.75" thickTop="1" x14ac:dyDescent="0.35">
      <c r="C47" s="37"/>
    </row>
    <row r="48" spans="1:5" x14ac:dyDescent="0.35">
      <c r="C48" s="37"/>
    </row>
    <row r="49" spans="1:3" x14ac:dyDescent="0.35">
      <c r="A49" s="39" t="s">
        <v>41</v>
      </c>
    </row>
    <row r="50" spans="1:3" x14ac:dyDescent="0.35">
      <c r="B50" s="1" t="s">
        <v>130</v>
      </c>
      <c r="C50" s="41">
        <v>25235.15</v>
      </c>
    </row>
    <row r="51" spans="1:3" x14ac:dyDescent="0.35">
      <c r="B51" s="1" t="s">
        <v>181</v>
      </c>
      <c r="C51" s="111">
        <v>67750</v>
      </c>
    </row>
    <row r="52" spans="1:3" x14ac:dyDescent="0.35">
      <c r="B52" s="1" t="s">
        <v>158</v>
      </c>
      <c r="C52" s="111">
        <v>10499</v>
      </c>
    </row>
    <row r="53" spans="1:3" x14ac:dyDescent="0.35">
      <c r="B53" s="1" t="s">
        <v>182</v>
      </c>
      <c r="C53" s="111" t="s">
        <v>136</v>
      </c>
    </row>
    <row r="54" spans="1:3" x14ac:dyDescent="0.35">
      <c r="B54" s="1" t="s">
        <v>189</v>
      </c>
      <c r="C54" s="113" t="s">
        <v>136</v>
      </c>
    </row>
    <row r="55" spans="1:3" ht="21.75" thickBot="1" x14ac:dyDescent="0.4">
      <c r="C55" s="92">
        <f>SUM(C50:C54)</f>
        <v>103484.15</v>
      </c>
    </row>
    <row r="56" spans="1:3" ht="21.75" thickTop="1" x14ac:dyDescent="0.35"/>
    <row r="58" spans="1:3" x14ac:dyDescent="0.35">
      <c r="A58" s="39" t="s">
        <v>155</v>
      </c>
    </row>
    <row r="59" spans="1:3" x14ac:dyDescent="0.35">
      <c r="A59" s="39"/>
      <c r="B59" s="1" t="s">
        <v>167</v>
      </c>
      <c r="C59" s="110" t="s">
        <v>136</v>
      </c>
    </row>
    <row r="60" spans="1:3" x14ac:dyDescent="0.35">
      <c r="A60" s="39"/>
      <c r="B60" s="1" t="s">
        <v>174</v>
      </c>
      <c r="C60" s="110" t="s">
        <v>136</v>
      </c>
    </row>
    <row r="61" spans="1:3" x14ac:dyDescent="0.35">
      <c r="A61" s="39"/>
      <c r="B61" s="1" t="s">
        <v>132</v>
      </c>
      <c r="C61" s="110">
        <v>32470</v>
      </c>
    </row>
    <row r="62" spans="1:3" x14ac:dyDescent="0.35">
      <c r="A62" s="39"/>
      <c r="B62" s="1" t="s">
        <v>158</v>
      </c>
      <c r="C62" s="110">
        <v>10499</v>
      </c>
    </row>
    <row r="63" spans="1:3" x14ac:dyDescent="0.35">
      <c r="B63" s="1" t="s">
        <v>130</v>
      </c>
      <c r="C63" s="37">
        <v>26213.9</v>
      </c>
    </row>
    <row r="64" spans="1:3" x14ac:dyDescent="0.35">
      <c r="B64" s="1" t="s">
        <v>189</v>
      </c>
      <c r="C64" s="110" t="s">
        <v>136</v>
      </c>
    </row>
    <row r="65" spans="3:3" ht="21.75" thickBot="1" x14ac:dyDescent="0.4">
      <c r="C65" s="91">
        <f>SUM(C59:C64)</f>
        <v>69182.899999999994</v>
      </c>
    </row>
    <row r="66" spans="3:3" ht="21.75" thickTop="1" x14ac:dyDescent="0.35"/>
  </sheetData>
  <mergeCells count="6">
    <mergeCell ref="A38:E38"/>
    <mergeCell ref="A1:E1"/>
    <mergeCell ref="A2:E2"/>
    <mergeCell ref="A3:E3"/>
    <mergeCell ref="A36:E36"/>
    <mergeCell ref="A37:E3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F13" sqref="F13"/>
    </sheetView>
  </sheetViews>
  <sheetFormatPr defaultRowHeight="21" x14ac:dyDescent="0.35"/>
  <cols>
    <col min="1" max="1" width="17.375" style="1" customWidth="1"/>
    <col min="2" max="2" width="10.625" style="1" customWidth="1"/>
    <col min="3" max="3" width="11.625" style="1" customWidth="1"/>
    <col min="4" max="4" width="15.5" style="1" customWidth="1"/>
    <col min="5" max="5" width="11" style="1" customWidth="1"/>
    <col min="6" max="16384" width="9" style="1"/>
  </cols>
  <sheetData>
    <row r="1" spans="1:12" x14ac:dyDescent="0.35">
      <c r="A1" s="39" t="s">
        <v>163</v>
      </c>
    </row>
    <row r="2" spans="1:12" x14ac:dyDescent="0.35">
      <c r="A2" s="96" t="s">
        <v>6</v>
      </c>
      <c r="B2" s="96" t="s">
        <v>162</v>
      </c>
      <c r="C2" s="96" t="s">
        <v>161</v>
      </c>
      <c r="D2" s="96" t="s">
        <v>168</v>
      </c>
      <c r="E2" s="96" t="s">
        <v>175</v>
      </c>
      <c r="F2" s="96"/>
      <c r="G2" s="96"/>
      <c r="H2" s="96"/>
      <c r="I2" s="96"/>
      <c r="J2" s="18"/>
      <c r="K2" s="18"/>
    </row>
    <row r="3" spans="1:12" x14ac:dyDescent="0.35">
      <c r="A3" s="18" t="s">
        <v>156</v>
      </c>
      <c r="B3" s="18" t="s">
        <v>164</v>
      </c>
      <c r="C3" s="99">
        <v>777500</v>
      </c>
      <c r="D3" s="99" t="s">
        <v>177</v>
      </c>
      <c r="E3" s="99">
        <v>771300</v>
      </c>
      <c r="F3" s="97"/>
      <c r="G3" s="97"/>
      <c r="H3" s="97"/>
      <c r="I3" s="97"/>
      <c r="J3" s="97"/>
      <c r="K3" s="97"/>
      <c r="L3" s="37"/>
    </row>
    <row r="4" spans="1:12" x14ac:dyDescent="0.35">
      <c r="A4" s="18" t="s">
        <v>157</v>
      </c>
      <c r="B4" s="96" t="s">
        <v>142</v>
      </c>
      <c r="C4" s="99">
        <v>189600</v>
      </c>
      <c r="D4" s="99" t="s">
        <v>178</v>
      </c>
      <c r="E4" s="99">
        <v>186400</v>
      </c>
      <c r="F4" s="97"/>
      <c r="G4" s="97"/>
      <c r="H4" s="97"/>
      <c r="I4" s="97"/>
      <c r="J4" s="97"/>
      <c r="K4" s="97"/>
      <c r="L4" s="37"/>
    </row>
    <row r="5" spans="1:12" x14ac:dyDescent="0.35">
      <c r="A5" s="18" t="s">
        <v>158</v>
      </c>
      <c r="B5" s="102" t="s">
        <v>136</v>
      </c>
      <c r="C5" s="99">
        <v>570</v>
      </c>
      <c r="D5" s="97" t="s">
        <v>170</v>
      </c>
      <c r="E5" s="97">
        <v>570</v>
      </c>
      <c r="F5" s="97"/>
      <c r="G5" s="97"/>
      <c r="H5" s="97"/>
      <c r="I5" s="97"/>
      <c r="J5" s="97"/>
      <c r="K5" s="97"/>
      <c r="L5" s="37"/>
    </row>
    <row r="6" spans="1:12" x14ac:dyDescent="0.35">
      <c r="A6" s="18" t="s">
        <v>159</v>
      </c>
      <c r="B6" s="96" t="s">
        <v>142</v>
      </c>
      <c r="C6" s="99">
        <v>35700</v>
      </c>
      <c r="D6" s="99" t="s">
        <v>171</v>
      </c>
      <c r="E6" s="97">
        <v>35700</v>
      </c>
      <c r="F6" s="97"/>
      <c r="G6" s="97"/>
      <c r="H6" s="97"/>
      <c r="I6" s="97"/>
      <c r="J6" s="97"/>
      <c r="K6" s="97"/>
      <c r="L6" s="37"/>
    </row>
    <row r="7" spans="1:12" x14ac:dyDescent="0.35">
      <c r="A7" s="18" t="s">
        <v>160</v>
      </c>
      <c r="B7" s="96" t="s">
        <v>142</v>
      </c>
      <c r="C7" s="99">
        <v>11400</v>
      </c>
      <c r="D7" s="107" t="s">
        <v>172</v>
      </c>
      <c r="E7" s="97">
        <v>11400</v>
      </c>
      <c r="F7" s="97"/>
      <c r="G7" s="97"/>
      <c r="H7" s="97"/>
      <c r="I7" s="97"/>
      <c r="J7" s="97"/>
      <c r="K7" s="97"/>
      <c r="L7" s="37"/>
    </row>
    <row r="8" spans="1:12" x14ac:dyDescent="0.35">
      <c r="A8" s="96" t="s">
        <v>4</v>
      </c>
      <c r="B8" s="102" t="s">
        <v>136</v>
      </c>
      <c r="C8" s="104">
        <f>SUM(C3:C7)</f>
        <v>1014770</v>
      </c>
      <c r="D8" s="18"/>
      <c r="E8" s="18"/>
      <c r="F8" s="18"/>
      <c r="G8" s="18"/>
      <c r="H8" s="18"/>
      <c r="I8" s="18"/>
      <c r="J8" s="18"/>
      <c r="K8" s="18"/>
    </row>
    <row r="10" spans="1:12" x14ac:dyDescent="0.35">
      <c r="A10" s="39" t="s">
        <v>173</v>
      </c>
      <c r="D10" s="37">
        <v>778200</v>
      </c>
    </row>
    <row r="11" spans="1:12" x14ac:dyDescent="0.35">
      <c r="D11" s="37">
        <v>190400</v>
      </c>
    </row>
    <row r="12" spans="1:12" x14ac:dyDescent="0.35">
      <c r="D12" s="37">
        <v>545</v>
      </c>
    </row>
    <row r="13" spans="1:12" x14ac:dyDescent="0.35">
      <c r="D13" s="37">
        <v>35700</v>
      </c>
    </row>
    <row r="14" spans="1:12" x14ac:dyDescent="0.35">
      <c r="D14" s="37">
        <v>11400</v>
      </c>
    </row>
    <row r="15" spans="1:12" x14ac:dyDescent="0.35">
      <c r="D15" s="37">
        <v>10900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H14" sqref="H14"/>
    </sheetView>
  </sheetViews>
  <sheetFormatPr defaultRowHeight="21" x14ac:dyDescent="0.35"/>
  <cols>
    <col min="1" max="1" width="19.875" style="1" customWidth="1"/>
    <col min="2" max="2" width="10.375" style="1" customWidth="1"/>
    <col min="3" max="3" width="11.625" style="1" customWidth="1"/>
    <col min="4" max="4" width="11.375" style="1" customWidth="1"/>
    <col min="5" max="5" width="9.875" style="1" bestFit="1" customWidth="1"/>
    <col min="6" max="16384" width="9" style="1"/>
  </cols>
  <sheetData>
    <row r="1" spans="1:11" x14ac:dyDescent="0.35">
      <c r="A1" s="39" t="s">
        <v>165</v>
      </c>
    </row>
    <row r="2" spans="1:11" x14ac:dyDescent="0.35">
      <c r="A2" s="96" t="s">
        <v>6</v>
      </c>
      <c r="B2" s="96" t="s">
        <v>162</v>
      </c>
      <c r="C2" s="96" t="s">
        <v>161</v>
      </c>
      <c r="D2" s="96" t="s">
        <v>168</v>
      </c>
      <c r="E2" s="96" t="s">
        <v>175</v>
      </c>
      <c r="F2" s="96"/>
      <c r="G2" s="96"/>
      <c r="H2" s="96"/>
      <c r="I2" s="96"/>
      <c r="J2" s="18"/>
      <c r="K2" s="18"/>
    </row>
    <row r="3" spans="1:11" x14ac:dyDescent="0.35">
      <c r="A3" s="18" t="s">
        <v>156</v>
      </c>
      <c r="B3" s="101" t="s">
        <v>136</v>
      </c>
      <c r="C3" s="99">
        <v>2332800</v>
      </c>
      <c r="D3" s="99">
        <v>1555200</v>
      </c>
      <c r="E3" s="101" t="s">
        <v>136</v>
      </c>
      <c r="F3" s="97"/>
      <c r="G3" s="97"/>
      <c r="H3" s="97"/>
      <c r="I3" s="97"/>
      <c r="J3" s="97"/>
      <c r="K3" s="97"/>
    </row>
    <row r="4" spans="1:11" x14ac:dyDescent="0.35">
      <c r="A4" s="18" t="s">
        <v>157</v>
      </c>
      <c r="B4" s="101" t="s">
        <v>136</v>
      </c>
      <c r="C4" s="97">
        <v>571200</v>
      </c>
      <c r="D4" s="99">
        <v>571200</v>
      </c>
      <c r="E4" s="101" t="s">
        <v>136</v>
      </c>
      <c r="F4" s="97"/>
      <c r="G4" s="97"/>
      <c r="H4" s="97"/>
      <c r="I4" s="97"/>
      <c r="J4" s="97"/>
      <c r="K4" s="97"/>
    </row>
    <row r="5" spans="1:11" x14ac:dyDescent="0.35">
      <c r="A5" s="18" t="s">
        <v>158</v>
      </c>
      <c r="B5" s="98">
        <v>545</v>
      </c>
      <c r="C5" s="97">
        <v>1710</v>
      </c>
      <c r="D5" s="99"/>
      <c r="E5" s="97">
        <v>1140</v>
      </c>
      <c r="F5" s="97"/>
      <c r="G5" s="97"/>
      <c r="H5" s="97"/>
      <c r="I5" s="97"/>
      <c r="J5" s="97"/>
      <c r="K5" s="97"/>
    </row>
    <row r="6" spans="1:11" x14ac:dyDescent="0.35">
      <c r="A6" s="18" t="s">
        <v>159</v>
      </c>
      <c r="B6" s="101" t="s">
        <v>136</v>
      </c>
      <c r="C6" s="97">
        <v>107100</v>
      </c>
      <c r="D6" s="99"/>
      <c r="E6" s="97">
        <v>71400</v>
      </c>
      <c r="F6" s="97"/>
      <c r="G6" s="97"/>
      <c r="H6" s="97"/>
      <c r="I6" s="97"/>
      <c r="J6" s="97"/>
      <c r="K6" s="97"/>
    </row>
    <row r="7" spans="1:11" x14ac:dyDescent="0.35">
      <c r="A7" s="18" t="s">
        <v>160</v>
      </c>
      <c r="B7" s="100">
        <v>10900</v>
      </c>
      <c r="C7" s="97">
        <v>34200</v>
      </c>
      <c r="D7" s="99"/>
      <c r="E7" s="97">
        <v>22800</v>
      </c>
      <c r="F7" s="97"/>
      <c r="G7" s="97"/>
      <c r="H7" s="97"/>
      <c r="I7" s="97"/>
      <c r="J7" s="97"/>
      <c r="K7" s="97"/>
    </row>
    <row r="8" spans="1:11" x14ac:dyDescent="0.35">
      <c r="A8" s="18" t="s">
        <v>166</v>
      </c>
      <c r="B8" s="101" t="s">
        <v>136</v>
      </c>
      <c r="C8" s="97">
        <v>65100</v>
      </c>
      <c r="D8" s="99"/>
      <c r="E8" s="101" t="s">
        <v>136</v>
      </c>
      <c r="F8" s="97"/>
      <c r="G8" s="97"/>
      <c r="H8" s="97"/>
      <c r="I8" s="97"/>
      <c r="J8" s="97"/>
      <c r="K8" s="97"/>
    </row>
    <row r="9" spans="1:11" x14ac:dyDescent="0.35">
      <c r="A9" s="108" t="s">
        <v>169</v>
      </c>
      <c r="B9" s="101"/>
      <c r="C9" s="97"/>
      <c r="D9" s="99">
        <v>1166000</v>
      </c>
      <c r="E9" s="101" t="s">
        <v>136</v>
      </c>
      <c r="F9" s="97"/>
      <c r="G9" s="97"/>
      <c r="H9" s="97"/>
      <c r="I9" s="97"/>
      <c r="J9" s="97"/>
      <c r="K9" s="97"/>
    </row>
    <row r="10" spans="1:11" x14ac:dyDescent="0.35">
      <c r="A10" s="96" t="s">
        <v>4</v>
      </c>
      <c r="B10" s="103">
        <f>SUM(B5:B8)</f>
        <v>11445</v>
      </c>
      <c r="C10" s="104">
        <f>SUM(C3:C8)</f>
        <v>3112110</v>
      </c>
      <c r="D10" s="104">
        <f>SUM(D3:D9)</f>
        <v>3292400</v>
      </c>
      <c r="E10" s="103">
        <f>SUM(E5:E9)</f>
        <v>95340</v>
      </c>
      <c r="F10" s="18"/>
      <c r="G10" s="18"/>
      <c r="H10" s="18"/>
      <c r="I10" s="18"/>
      <c r="J10" s="18"/>
      <c r="K1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รายงานรับจ่าย</vt:lpstr>
      <vt:lpstr>งบทดลอง</vt:lpstr>
      <vt:lpstr>ประกอบงบทดลอง</vt:lpstr>
      <vt:lpstr>ธนาคาร</vt:lpstr>
      <vt:lpstr>รายละเอียด</vt:lpstr>
      <vt:lpstr>รายจ่ายเงินอุดหนุน</vt:lpstr>
      <vt:lpstr>รายรับเงินอุดหนุน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Windows User</cp:lastModifiedBy>
  <cp:lastPrinted>2017-06-14T07:53:32Z</cp:lastPrinted>
  <dcterms:created xsi:type="dcterms:W3CDTF">2015-11-12T04:04:22Z</dcterms:created>
  <dcterms:modified xsi:type="dcterms:W3CDTF">2017-06-14T07:57:39Z</dcterms:modified>
</cp:coreProperties>
</file>