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15" windowWidth="15195" windowHeight="7890" activeTab="2"/>
  </bookViews>
  <sheets>
    <sheet name="รายงานรับจ่าย" sheetId="1" r:id="rId1"/>
    <sheet name="งบทดลอง" sheetId="2" r:id="rId2"/>
    <sheet name="ประกอบงบทดลอง" sheetId="3" r:id="rId3"/>
    <sheet name="ธนาคาร" sheetId="4" r:id="rId4"/>
    <sheet name="รายละเอียด" sheetId="5" r:id="rId5"/>
    <sheet name="Sheet1" sheetId="8" r:id="rId6"/>
    <sheet name="Sheet2" sheetId="9" r:id="rId7"/>
  </sheets>
  <definedNames>
    <definedName name="_xlnm.Print_Titles" localSheetId="1">งบทดลอง!$4:$4</definedName>
  </definedNames>
  <calcPr calcId="144525"/>
</workbook>
</file>

<file path=xl/calcChain.xml><?xml version="1.0" encoding="utf-8"?>
<calcChain xmlns="http://schemas.openxmlformats.org/spreadsheetml/2006/main">
  <c r="D32" i="1" l="1"/>
  <c r="G32" i="1"/>
  <c r="D53" i="4"/>
  <c r="D18" i="4"/>
  <c r="D16" i="4"/>
  <c r="G17" i="1" l="1"/>
  <c r="G19" i="1" s="1"/>
  <c r="C62" i="2" l="1"/>
  <c r="B19" i="1"/>
  <c r="D78" i="3" l="1"/>
  <c r="C45" i="5" l="1"/>
  <c r="C11" i="5"/>
  <c r="C62" i="5" l="1"/>
  <c r="C12" i="1" l="1"/>
  <c r="D96" i="3"/>
  <c r="C96" i="3"/>
  <c r="C53" i="5" l="1"/>
  <c r="D118" i="4" l="1"/>
  <c r="D87" i="3" l="1"/>
  <c r="C22" i="5" l="1"/>
  <c r="D111" i="3" l="1"/>
  <c r="C40" i="1" l="1"/>
  <c r="C41" i="1"/>
  <c r="C43" i="1"/>
  <c r="C44" i="1"/>
  <c r="C46" i="1"/>
  <c r="C16" i="1"/>
  <c r="C15" i="1"/>
  <c r="C14" i="1"/>
  <c r="C13" i="1"/>
  <c r="C11" i="1"/>
  <c r="C10" i="1"/>
  <c r="C9" i="1"/>
  <c r="C17" i="1" l="1"/>
  <c r="C19" i="1" s="1"/>
  <c r="D139" i="3"/>
  <c r="C139" i="3"/>
  <c r="D157" i="4" l="1"/>
  <c r="D159" i="4" s="1"/>
  <c r="C45" i="1" l="1"/>
  <c r="C42" i="1"/>
  <c r="B47" i="1" l="1"/>
  <c r="C39" i="1"/>
  <c r="C37" i="1"/>
  <c r="C47" i="1" l="1"/>
  <c r="C111" i="3"/>
  <c r="C107" i="3"/>
  <c r="C87" i="3"/>
  <c r="C78" i="3"/>
  <c r="C14" i="3"/>
  <c r="D107" i="3"/>
  <c r="D14" i="3"/>
  <c r="D62" i="2"/>
  <c r="D47" i="1"/>
  <c r="D57" i="1" s="1"/>
  <c r="G47" i="1"/>
  <c r="G57" i="1" s="1"/>
  <c r="A47" i="1"/>
  <c r="A17" i="1"/>
  <c r="A19" i="1" s="1"/>
  <c r="C145" i="3" l="1"/>
  <c r="D145" i="3"/>
  <c r="D155" i="3" s="1"/>
  <c r="G58" i="1"/>
  <c r="G59" i="1" s="1"/>
  <c r="D17" i="1"/>
  <c r="D19" i="1" l="1"/>
  <c r="D58" i="1" s="1"/>
  <c r="D59" i="1" s="1"/>
</calcChain>
</file>

<file path=xl/sharedStrings.xml><?xml version="1.0" encoding="utf-8"?>
<sst xmlns="http://schemas.openxmlformats.org/spreadsheetml/2006/main" count="467" uniqueCount="285">
  <si>
    <t>องค์การบริหารส่วนตำบลทอนหงส์</t>
  </si>
  <si>
    <t>รายงาน รับ - จ่ายเงิน</t>
  </si>
  <si>
    <t>ประมาณการ</t>
  </si>
  <si>
    <t>(บาท)</t>
  </si>
  <si>
    <t>รวม</t>
  </si>
  <si>
    <t>เกิดขึ้นจริง</t>
  </si>
  <si>
    <t>รายการ</t>
  </si>
  <si>
    <t>รหัสบัญชี</t>
  </si>
  <si>
    <t>จำนวนเงิน</t>
  </si>
  <si>
    <t>ที่เกิดขึ้นจริง</t>
  </si>
  <si>
    <t>จนถึงปัจจุบัน</t>
  </si>
  <si>
    <t>จำนวนเงินเดือนนี้</t>
  </si>
  <si>
    <t xml:space="preserve">รวม </t>
  </si>
  <si>
    <t>เงินอุดหนุนระบุวัตถุ</t>
  </si>
  <si>
    <t>ประสงค์/เฉพาะกิจ(บาท)</t>
  </si>
  <si>
    <t>ยอดยกมา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</si>
  <si>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</si>
  <si>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</si>
  <si>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</si>
  <si>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</si>
  <si>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</si>
  <si>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</si>
  <si>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หมวดเงินอุดหนุนทั่วไป</t>
  </si>
  <si>
    <t>รวมรายรับ</t>
  </si>
  <si>
    <t>รายจ่าย</t>
  </si>
  <si>
    <t>งบกลาง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</si>
  <si>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</si>
  <si>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</si>
  <si>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</si>
  <si>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</si>
  <si>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</si>
  <si>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</si>
  <si>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</si>
  <si>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</si>
  <si>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</si>
  <si>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เงินสะสม</t>
  </si>
  <si>
    <t>เงินทุนสำรองเงินสะสม</t>
  </si>
  <si>
    <t>ลูกหนี้เงินยืม</t>
  </si>
  <si>
    <t>เงินรับฝาก (หมายเหตุ 4)</t>
  </si>
  <si>
    <t>รวมรายจ่าย</t>
  </si>
  <si>
    <t>งบทดลอง</t>
  </si>
  <si>
    <t>เดบิต</t>
  </si>
  <si>
    <t>เครดิต</t>
  </si>
  <si>
    <t>เงินสด</t>
  </si>
  <si>
    <t>ลูกหนี้ภาษีบำรุงท้องที่</t>
  </si>
  <si>
    <t>รายจ่ายค้างจ่าย (หมายเหตุ 2)</t>
  </si>
  <si>
    <t>รายรับจริงประกอบงบทดลองและรายงานรับ-จ่ายเงิน</t>
  </si>
  <si>
    <t>รับจริง</t>
  </si>
  <si>
    <t>รายได้จัดเก็บเอง</t>
  </si>
  <si>
    <t>(1) ภาษีโรงเรือนและที่ดิน</t>
  </si>
  <si>
    <t>(2) ภาษีบำรุงท้องที่</t>
  </si>
  <si>
    <t>(3) ภาษีป้าย</t>
  </si>
  <si>
    <t>(4) อากรการฆ่าสัตว์</t>
  </si>
  <si>
    <t>(5) อากรรังนกอีแอ่น</t>
  </si>
  <si>
    <t>(6) ภาษีบำรุง อบจ.จากการค้ายาสูบ</t>
  </si>
  <si>
    <t>(7) ภาษีบำรุง อบจ.จากการค้าน้ำมัน/ก๊าซ</t>
  </si>
  <si>
    <t>อาหารหรือสะสมอาหาร</t>
  </si>
  <si>
    <t>สิ่งแวดล้อม</t>
  </si>
  <si>
    <t>แห่งชาติ</t>
  </si>
  <si>
    <t>เรียบร้อยของบ้านเมือง</t>
  </si>
  <si>
    <t>ในครัวหรือพื้นที่ใด ซึ่งมีพื้นที่เกิน 200 ตารางเมตร</t>
  </si>
  <si>
    <t>(1) ค่าเช่าที่ดิน</t>
  </si>
  <si>
    <t>(2) ค่าเช่าหรือบริการสถานที่</t>
  </si>
  <si>
    <t>(3) ดอกเบี้ย</t>
  </si>
  <si>
    <t xml:space="preserve">(4) เงินปันผลหรือเงินรางวัลต่าง ๆ </t>
  </si>
  <si>
    <t>(5) ค่าตอบแทนตามกฎหมายกำหนด</t>
  </si>
  <si>
    <t xml:space="preserve">(6) รายได้จากทรัพย์สินอื่น ๆ </t>
  </si>
  <si>
    <t>หมวดรายได้จากสาธารณูปโภคและการพาณิชย์</t>
  </si>
  <si>
    <t>(1) เงินช่วยเหลือจากการประปา</t>
  </si>
  <si>
    <t>(2) เงินช่วยเหลือจากสถานธนานุบาล</t>
  </si>
  <si>
    <t>(3) เงินช่วยเหลือท้องถิ่นจากกิจการเฉพาะการ</t>
  </si>
  <si>
    <t>(4) รายได้หรือเงินสะสมจากการโอนกิจการสาธารณูปโภคหรือการพาณิชย์</t>
  </si>
  <si>
    <t>(5) เงินช่วยเหลือกิจการโรงแรม</t>
  </si>
  <si>
    <t>(6) รายได้จากสาธารณูปโภคและการพาณิชย์</t>
  </si>
  <si>
    <t xml:space="preserve">(7) รายได้จากสาธารณูปโภคอื่น ๆ </t>
  </si>
  <si>
    <t>(1) ค่าจำหน่ายเวชภัณฑ์</t>
  </si>
  <si>
    <t>(2) ค่าจำหน่ายเศษของ</t>
  </si>
  <si>
    <t>(3) เงินที่มีผู้อุทิศให้</t>
  </si>
  <si>
    <t>(4) ค่าขายแบบแปลน</t>
  </si>
  <si>
    <t>(5) ค่าเขียนแบบแปลน</t>
  </si>
  <si>
    <t>(6) ค่าจำหน่ายแบบพิมพ์และคำร้อง</t>
  </si>
  <si>
    <t>(7) ค่ารับรองสำเนาและถ่ายเอกสาร</t>
  </si>
  <si>
    <t>(8) ค่าสมัครสมาชิกห้องสมุด</t>
  </si>
  <si>
    <t xml:space="preserve">(9) รายได้เบ็ดเตล็ดอื่น ๆ </t>
  </si>
  <si>
    <t>(1) ค่าขายทอดตลาดทรัพย์สิน</t>
  </si>
  <si>
    <t xml:space="preserve">(2) รายได้จากทุนอื่น ๆ </t>
  </si>
  <si>
    <t>รายได้ที่รัฐบาลเก็บแล้วจัดสรรให้องค์กรปกครองส่วนท้องถิ่น</t>
  </si>
  <si>
    <t>(1) ภาษีและค่าธรรมเนียมรถยนต์หรือล้อเลื่อน</t>
  </si>
  <si>
    <t>(2) ภาษีมูลค่าเพิ่มตาม พ.ร.บ. กำหนดแผน ฯ</t>
  </si>
  <si>
    <t>(3) ภาษีมูลค่าเพิ่มตาม พ.ร.บ. อบจ.ฯ ร้อยละ 5</t>
  </si>
  <si>
    <t>(4) ภาษีมูลค่าเพิ่มตาม พ.ร.บ. จัดสรรรายได้ ฯ</t>
  </si>
  <si>
    <t>(5) ภาษีธุรกิจเฉพาะ</t>
  </si>
  <si>
    <t>(6) ภาษีสุรา</t>
  </si>
  <si>
    <t>(7) ภาษีสรรพสามิต</t>
  </si>
  <si>
    <t>(8) ภาษีการพนัน</t>
  </si>
  <si>
    <t>(9) ภาษียาสูบ</t>
  </si>
  <si>
    <t>(10) อากรประมง</t>
  </si>
  <si>
    <t>(11) ค่าภาคหลวงและค่าธรรมเนียมตามกฎหมายว่าด้วยป่าไม้</t>
  </si>
  <si>
    <t>(12) ค่าภาคหลวงแร่</t>
  </si>
  <si>
    <t>(13) ค่าภาคหลวงปิโตรเลียม</t>
  </si>
  <si>
    <t>(14) เงินที่เก็บตามกฎหมายว่าด้วยอุทยานแห่งชาติ</t>
  </si>
  <si>
    <t>(15) ค่าธรรมเนียมจดทะเบียนสิทธิและนิติกรรมตามประมวลกฎหมายที่ดิน</t>
  </si>
  <si>
    <t>(16) อากรประทานบัตรและอาชญาบัตรประมง</t>
  </si>
  <si>
    <t>(17) ค่าธรรมเนียมและค่าใช้น้ำบาดาล</t>
  </si>
  <si>
    <t xml:space="preserve">(18) ภาษีจัดสรรอื่น ๆ </t>
  </si>
  <si>
    <t>รายได้ที่รัฐบาลอุดหนุนให้องค์กรปกครองส่วนท้องถิ่น</t>
  </si>
  <si>
    <t>(1) เงินอุดหนุนทั่วไป สำหรับ อปท. ที่มีการบริหารจัดการที่ดี</t>
  </si>
  <si>
    <t>(2) เงินอุดหนุนทั่วไป สำหรับดำเนินการตามอำนาจหน้าที่และภารกิจ</t>
  </si>
  <si>
    <t>ถ่ายโอนเลือกทำ</t>
  </si>
  <si>
    <t>รายได้ที่รัฐบาลอุดหนุนให้โดยระบุวัตถุประสงค์/เฉพาะกิจ</t>
  </si>
  <si>
    <t>หมวดเงินอุดหนุนระบุวัตถุประสงค์/เฉพาะกิจ</t>
  </si>
  <si>
    <t>(1) เงินอุดหนุนระบุวัตถุประสงค์/เฉพาะกิจจากกรมส่งเสริมการปกครอง</t>
  </si>
  <si>
    <t>ท้องถิ่น</t>
  </si>
  <si>
    <t>วันที่ลงบัญชี</t>
  </si>
  <si>
    <t>วันที่ฝากธนาคาร</t>
  </si>
  <si>
    <r>
      <rPr>
        <u/>
        <sz val="16"/>
        <color theme="1"/>
        <rFont val="TH SarabunPSK"/>
        <family val="2"/>
      </rPr>
      <t>บวก</t>
    </r>
    <r>
      <rPr>
        <sz val="16"/>
        <color theme="1"/>
        <rFont val="TH SarabunPSK"/>
        <family val="2"/>
      </rPr>
      <t xml:space="preserve"> เงินฝากระหว่างทาง</t>
    </r>
  </si>
  <si>
    <t>วันที่</t>
  </si>
  <si>
    <t>เลขที่เช็ค</t>
  </si>
  <si>
    <r>
      <rPr>
        <u/>
        <sz val="16"/>
        <color theme="1"/>
        <rFont val="TH SarabunPSK"/>
        <family val="2"/>
      </rPr>
      <t>หัก</t>
    </r>
    <r>
      <rPr>
        <sz val="16"/>
        <color theme="1"/>
        <rFont val="TH SarabunPSK"/>
        <family val="2"/>
      </rPr>
      <t xml:space="preserve"> เช็คจ่ายที่ผู้รับยังไม่นำมาขึ้นเงินกับธนาคาร</t>
    </r>
  </si>
  <si>
    <t>งบกระทบยอดเงินฝากธนาคาร</t>
  </si>
  <si>
    <t>ธนาคาร  ธกส.</t>
  </si>
  <si>
    <t>เลขที่บัญชี 011952885484</t>
  </si>
  <si>
    <t>บาท</t>
  </si>
  <si>
    <t>หมวดที่จ่าย</t>
  </si>
  <si>
    <t>ภาษีหัก ณ ที่จ่าย</t>
  </si>
  <si>
    <t>ส่วนลดในการจัดเก็บภาษี 6%</t>
  </si>
  <si>
    <t>เงินประกันสัญญา</t>
  </si>
  <si>
    <t>เงินรับฝากเงินรอคืนจังหวัด</t>
  </si>
  <si>
    <t>เงินรับฝากเงินทุนโครงการเศรษฐกิจชุมชน</t>
  </si>
  <si>
    <t xml:space="preserve"> -</t>
  </si>
  <si>
    <t>รายรับสูงกว่า (ต่ำกว่า) รายจ่าย</t>
  </si>
  <si>
    <t>ยอดยกไป</t>
  </si>
  <si>
    <t>เงินฝาก-ออมทรัพย์/เผื่อเรียก-ธกส. 1952813091</t>
  </si>
  <si>
    <t>เงินฝาก-ออมทรัพย์/เผื่อเรียก 1952885484</t>
  </si>
  <si>
    <t>ผู้จัดทำ</t>
  </si>
  <si>
    <t>ลงชื่อ...............................................</t>
  </si>
  <si>
    <t>(นางกลอยใจ คุณโลก)</t>
  </si>
  <si>
    <t>ตำแหน่ง นักวิชาการเงินและบัญชี</t>
  </si>
  <si>
    <t>วันที่............................................</t>
  </si>
  <si>
    <t>ผู้ตรวจสอบ</t>
  </si>
  <si>
    <t>ลงชื่อ.........................................</t>
  </si>
  <si>
    <t>ตำแหน่ง ผู้อำนวยการกองคลัง</t>
  </si>
  <si>
    <t>วันที่.........................................</t>
  </si>
  <si>
    <t>ธนาคาร  กรุงไทย</t>
  </si>
  <si>
    <t>รายละเอียด ประกอบงบรายงานรับ - จ่ายเงิน</t>
  </si>
  <si>
    <t>รายละเอียด ประกอบงบทดลอง</t>
  </si>
  <si>
    <t>เงินรับฝาก (หมายเหตุ 5)</t>
  </si>
  <si>
    <t>เงินประกันสังคม</t>
  </si>
  <si>
    <t>เงินเศรษฐกิจชุมชน</t>
  </si>
  <si>
    <t>เงินค่ารักษาพยาบาลจากสปสช.</t>
  </si>
  <si>
    <t>เงินฝาก-ออมทรัพย์/เผื่อเรียก-ธ.กรุงไทย 8160356382</t>
  </si>
  <si>
    <t>เลขที่บัญชี 8160356382</t>
  </si>
  <si>
    <t>(นางสาวกิตติมา บุญพร่อง)</t>
  </si>
  <si>
    <t>เงินมัดจำประกันสัญญา</t>
  </si>
  <si>
    <t>ยอดคงเหลือตามรายงานธนาคาร ณ วันที่ 15    กรกฎาคม  2559</t>
  </si>
  <si>
    <r>
      <rPr>
        <u/>
        <sz val="16"/>
        <color theme="1"/>
        <rFont val="TH SarabunPSK"/>
        <family val="2"/>
      </rPr>
      <t>หัก</t>
    </r>
    <r>
      <rPr>
        <sz val="16"/>
        <color theme="1"/>
        <rFont val="TH SarabunPSK"/>
        <family val="2"/>
      </rPr>
      <t xml:space="preserve"> รายรับที่ยังไม่ได้รับ</t>
    </r>
  </si>
  <si>
    <t>เงินอุดหนุนทั่วไประบุวัตถุประสงค์ ค่าจัดการเรียน</t>
  </si>
  <si>
    <t>เงินอุดหนุนทั่วไประบุวัตถุประสงค์เงินเดือน,ค่าตอบแทน,เงินประกันสังคม</t>
  </si>
  <si>
    <t>ยอดเงินคงเหลือตามบัญชี ณ วันที่ 15   กรกฎาคม  2559</t>
  </si>
  <si>
    <t>(1) ค่าธรรมเนียมโรงฆ่าสัตว์</t>
  </si>
  <si>
    <t>(2) ค่าธรรมเนียมโรงพักสัตว์</t>
  </si>
  <si>
    <t>(3) ค่าธรรมเนียมประทับตรารับรองให้จำหน่ายเนื้อสัตว์</t>
  </si>
  <si>
    <t>(4) ค่าธรรมเนียมเกี่ยวกับใบอนุญาตการขายสุรา</t>
  </si>
  <si>
    <t>(5) ค่าธรรมเนียมเกี่ยวกับใบอนุญาตการพนัน</t>
  </si>
  <si>
    <t>(6) ค่าธรรมเนียมเกี่ยวกับการจัดระเบียบจอดยานยนต์</t>
  </si>
  <si>
    <t>(7) ค่าธรรมเนียมเกี่ยวกับการควบคุมอาคาร</t>
  </si>
  <si>
    <t>(8) ค่าธรรมเนียมเก็บและขนมูลฝอย</t>
  </si>
  <si>
    <t>(9) ค่าธรรมเนียมเก็บขนอุจจาระหรือสิ่งปฏิกูล</t>
  </si>
  <si>
    <t>(10) ค่าธรรมเนียมในการออกหนังสือรับรองการแจ้งสถานที่จำหน่าย</t>
  </si>
  <si>
    <t>(11) ค่าธรรมเนียมเกี่ยวกับการการตั้งสุสานและฌาปนสถาน</t>
  </si>
  <si>
    <t>(12) ค่าธรรมเนียมปิด โปรย ติดตั้งแผ่นประกาศหรือแผ่นปลิวเพื่อการโฆษณา</t>
  </si>
  <si>
    <t>(13) ค่าธรรมเนียมเกี่ยวกับทะเบียนราษฎร</t>
  </si>
  <si>
    <t>(14) ค่าธรรมเนียมเกี่ยวกับบัตรประจำตัวประชาชน</t>
  </si>
  <si>
    <t>(15) ค่าธรรมเนียมการฉีดวัคซีน/ใบรับรองการฉีดวัคซีน</t>
  </si>
  <si>
    <t>(16) ค่าธรรมเนียมเกี่ยวกับโรคพิษสุนัขบ้า</t>
  </si>
  <si>
    <t>(17) ค่าธรรมเนียมเครื่องหมายประจำตัวสัตว์</t>
  </si>
  <si>
    <t>(18) ค่าธรรมเนียมตามประมวลกฎหมายที่ดินมาตรา 9</t>
  </si>
  <si>
    <t>(19) ค่าธรรมเนียมการขอรับใบอนุญาตเป็นผู้มีสิทธิทำรายงานผลกระทบ</t>
  </si>
  <si>
    <t>(20) ค่าธรรมเนียมใบอนุญาตเป็นผู้มีสิทธิทำรายงานผลกระทบสิ่งแวดล้อม</t>
  </si>
  <si>
    <t>(21) ค่าธรรมเนียมคำขอรับใบอนุญาตเป็นผู้ควบคุม</t>
  </si>
  <si>
    <t>(22) ค่าธรรมเนียมใบอนุญาตเป็นผู้ควบคุม</t>
  </si>
  <si>
    <t>(23) ค่าธรรมเนียมคำขอรับใบอนุญาตเป็นผู้รับจ้างให้บริการ</t>
  </si>
  <si>
    <t>(24) ค่าธรรมเนียมเป็นผู้รับจ้างให้บริการ</t>
  </si>
  <si>
    <t>(25) ค่าธรรมเนียมการแพทย์</t>
  </si>
  <si>
    <t>(26) ค่าธรรมเนียมเกี่ยวกับการส่งเสริมและรักษาคุณภาพสิ่งแวดล้อม</t>
  </si>
  <si>
    <t>(27) ค่าธรรมเนียมเกี่ยวกับการบำบัดน้ำเสีย</t>
  </si>
  <si>
    <t>(28) ค่าธรรมเนียมเกี่ยวกับการบำบัดน้ำทิ้ง</t>
  </si>
  <si>
    <t>(29) ค่าธรรมเนียมจดทะเบียนพาณิชย์</t>
  </si>
  <si>
    <t>(30) ค่าธรรมเนียยมกำจัดขยะมูลฝอย</t>
  </si>
  <si>
    <t>(31) ค่าธรรมเนียมบำรุง อบจ. จากผู้เข้าพักโรงแรม</t>
  </si>
  <si>
    <t xml:space="preserve">(32) ค่าธรรมเนียมใบอนุญาตประกอบกิจการหอพัก </t>
  </si>
  <si>
    <t>(33) ค่าธรรมเนียมเกี่ยวกับกับการประกอบกิจการน้ำมันเชื้อเพลิง</t>
  </si>
  <si>
    <t>(34) ค่าธรรมเนียมอื่น ๆ</t>
  </si>
  <si>
    <t>(35) ค่าปรับผู้กระทำผิดกฎหมายการจัดระเบียบจอดยานยนต์</t>
  </si>
  <si>
    <t>(36) ค่าปรับผู้กระทำผิดกฎหมายจราจรทางบก</t>
  </si>
  <si>
    <t>(37) ค่าปรับผู้กระทำผิดกฎหมายการป้องกันและระงับอัคคีภัย</t>
  </si>
  <si>
    <t>(38) ค่าปรับผู้กระทำผิดกฎหมายรักษาความสะอาดและความเป็นระเบียบ</t>
  </si>
  <si>
    <t>(39) ค่าปรับผู้กระทำผิดกฎหมายการทะเบียนราษฎร</t>
  </si>
  <si>
    <t>(40) ค่าปรับผู้กระทำผิดกฎหมายบัตรประจำตัวประชาชน</t>
  </si>
  <si>
    <t>(41) ค่าปรับผู้กระทำผิดกฎหมายสาธารณสุข</t>
  </si>
  <si>
    <t>(42) ค่าปรับผู้กระทำผิดกฎหมายโรคพิษสุนัขบ้า</t>
  </si>
  <si>
    <t>(43) ค่าปรับผู้กระทำผิดกฎหมายและข้อบังคับท้องถิ่น</t>
  </si>
  <si>
    <t>(44) ค่าปรับการผิดสัญญา</t>
  </si>
  <si>
    <t>(45) ค่าปรับผู้กระทำผิดตาม พ.ร.บ. ทะเบียนพาณิชย์</t>
  </si>
  <si>
    <t>(46) ค่าปรับผู้กระทำผิดกฎหมายหอพัก</t>
  </si>
  <si>
    <t xml:space="preserve">(47) ค่าปรับอื่น ๆ </t>
  </si>
  <si>
    <t>(48) ค่าใบอนุญาตรับทำการเก็บ ขน สิ่งปฏิกูล หรือมูลฝอย</t>
  </si>
  <si>
    <t>(49) ค่าใบอนุญาตรับทำการกำจัดสิ่งปฏิกูลหรือมูลฝอย</t>
  </si>
  <si>
    <t>(50) ค่าใบอนุญาตประกอบการค้าสำหรับกิจการที่เป็นอันตรายต่อสุขภาพ</t>
  </si>
  <si>
    <t>(51) ค่าใบอนุญาตจัดตั้งสถานที่จำหน่ายอาหารหรือสถานที่สะสมอาหาร</t>
  </si>
  <si>
    <t>(52) ค่าใบอนุญาตจำหน่ายสินค้าในที่หรือทางสาธารณะ</t>
  </si>
  <si>
    <t>(53) ค่าใบอนุญาตให้ตั้งตลาดเอกชน</t>
  </si>
  <si>
    <t>(54) ค่าใบอนุญาตเกี่ยวกับการควบคุมอาคาร</t>
  </si>
  <si>
    <t>(55) ค่าใบอนุญาตเกี่ยวกับการโฆษณาโดยใช้เครื่องขยายเสียง</t>
  </si>
  <si>
    <t xml:space="preserve">(56) ค่าใบอนุญาตอื่น ๆ </t>
  </si>
  <si>
    <t>ลูกหนี้เงินทุนโครงการเศรษฐกิจชุมชน</t>
  </si>
  <si>
    <t>เลขที่บัญชี 011952813091</t>
  </si>
  <si>
    <t>-</t>
  </si>
  <si>
    <t>รายได้จากสาธารณูปโภคและการพาณิชย์</t>
  </si>
  <si>
    <t>เงินค่ารักษาพยาบาลจาก สปสช.</t>
  </si>
  <si>
    <t>(นางกลอยใจ  คุณโลก)</t>
  </si>
  <si>
    <t>รายจ่ายค้างจ่าย</t>
  </si>
  <si>
    <t>ณ วันที่  30     กันยายน    2561</t>
  </si>
  <si>
    <t>รายได้ค้างรับ</t>
  </si>
  <si>
    <t xml:space="preserve">รายจ่ายค้างจ่าย </t>
  </si>
  <si>
    <t>เงินรับฝากภาษีหักณที่จ่าย</t>
  </si>
  <si>
    <t>เงินรับฝาก คชจ.ในการจัดเก็บภาษี 6%</t>
  </si>
  <si>
    <t>เงินรับฝากเงินมัดจำประกันสัญญา</t>
  </si>
  <si>
    <t>เงินรับฝากเงินประกันสังคม</t>
  </si>
  <si>
    <t>เงินรับฝากค่ารักษาพยาบาล</t>
  </si>
  <si>
    <t>ภาษีบำรุงท้องที่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</si>
  <si>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</si>
  <si>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</si>
  <si>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ค่าธรรมเนียมเกี่ยวกับทะเบียนพาณิชย์</t>
  </si>
  <si>
    <t>ค่าปรับผิดสัญญา</t>
  </si>
  <si>
    <t>ค่าใบอนุญาตควบคุมอาคาร</t>
  </si>
  <si>
    <t>รายได้สาธารณูปโภคและการพาณิชย์</t>
  </si>
  <si>
    <t>รายได้เบ็ดเตล็ด</t>
  </si>
  <si>
    <t>ภาษีมูลค่าเพิ่ม พรบ.กำหนดแผนฯ</t>
  </si>
  <si>
    <t>ภาษีมูลค่าเพิ่ม จัดเก็บรายได้</t>
  </si>
  <si>
    <t>ภาษีสรรพสามิต</t>
  </si>
  <si>
    <t>ค่าภาคหลวงปิโตรเลียม</t>
  </si>
  <si>
    <t>ค่าธรรมเนียมสิทธินิติกรรม</t>
  </si>
  <si>
    <t>เงินอุดหนุนทั่วไป</t>
  </si>
  <si>
    <t>เงินรับฝากประกันสังคม</t>
  </si>
  <si>
    <t>เงินรับฝากภาษีหัก ณ ที่จ่าย</t>
  </si>
  <si>
    <t>เงินรับฝากเงินประกันสัญญา</t>
  </si>
  <si>
    <t xml:space="preserve">รายรับ </t>
  </si>
  <si>
    <t>เงินรับฝาก-ค่ารักษาพยาบาล</t>
  </si>
  <si>
    <t>เงินรับฝากเงินทุนเศรษฐกิจชุมชน</t>
  </si>
  <si>
    <t>ค่าใบอนุญาตประกอบการค้ากิจการเป็นอันตรายต่อสุขภาพ</t>
  </si>
  <si>
    <t>ค่าใบอนุญาตอื่น ๆ</t>
  </si>
  <si>
    <t>ค่ารับรองสำเนาและถ่ายเอกสาร</t>
  </si>
  <si>
    <t>ภาษีและค่าธรรมเนียมรถยนต์และล้อเลื่อน</t>
  </si>
  <si>
    <t>เงินที่เก็บตามกฎหมายอุทยานแห่งชาติ</t>
  </si>
  <si>
    <t>ภาษีค่าภาคหลวงแร่</t>
  </si>
  <si>
    <t>ค่าขายทอดตลาดทรัพย์สิน</t>
  </si>
  <si>
    <t>ภาษีโรงเรือนและที่ดิน</t>
  </si>
  <si>
    <t>ภาษีป้าย</t>
  </si>
  <si>
    <t>ภาษีธุรกิจเฉพาะ</t>
  </si>
  <si>
    <t>ดอกเบี้ย</t>
  </si>
  <si>
    <t>ยอดเงินคงเหลือตามบัญชี ณ วันที่ 31    มีนาคม  2562</t>
  </si>
  <si>
    <t>ยอดคงเหลือตามรายงานธนาคาร ณ วันที่ 31   มีนาคม 2562</t>
  </si>
  <si>
    <r>
      <rPr>
        <u/>
        <sz val="16"/>
        <color theme="1"/>
        <rFont val="TH SarabunPSK"/>
        <family val="2"/>
      </rPr>
      <t>หัก</t>
    </r>
    <r>
      <rPr>
        <sz val="16"/>
        <color theme="1"/>
        <rFont val="TH SarabunPSK"/>
        <family val="2"/>
      </rPr>
      <t xml:space="preserve"> ดอกเบี้ยที่ลงรับในเดือน เมษายน 2562</t>
    </r>
  </si>
  <si>
    <t xml:space="preserve">ลูกหนี้รายได้อื่น ๆ </t>
  </si>
  <si>
    <t>(นางสาวกิตติมา  บุญพร่อง)</t>
  </si>
  <si>
    <t>เงินอุดหนุนเฉพาะกิจ</t>
  </si>
  <si>
    <t>เงินอุดหนุนเฉพาะกิจ-ค่าปรับปรุงซ่อมแซมถนน</t>
  </si>
  <si>
    <t>เงินอุดหนุนเฉพาะกิจ-เงินบำเหน็จบำนาญ</t>
  </si>
  <si>
    <t>เงินรับฝาก-โครงการ สปสช. ศพด.</t>
  </si>
  <si>
    <t>เงินรับฝาก-เงินโครงการ สปสช. ศพด.</t>
  </si>
  <si>
    <t xml:space="preserve"> </t>
  </si>
  <si>
    <t>ยอดคงเหลือตามรายงานธนาคาร ณ วันที่ 30    มิถุนายน  2562</t>
  </si>
  <si>
    <t>10  มิ.ย.  62</t>
  </si>
  <si>
    <t>"</t>
  </si>
  <si>
    <t>18  มิ.ย.  62</t>
  </si>
  <si>
    <t>25  มิ.ย.  62</t>
  </si>
  <si>
    <t>ยอดเงินคงเหลือตามบัญชี ณ วันที่ 30    มิถุนายน  2562</t>
  </si>
  <si>
    <t>ยอดเงินคงเหลือตามบัญชี ณ วันที่ 30   มิถุนายน  2562</t>
  </si>
  <si>
    <r>
      <rPr>
        <u/>
        <sz val="16"/>
        <color theme="1"/>
        <rFont val="TH SarabunPSK"/>
        <family val="2"/>
      </rPr>
      <t>หัก</t>
    </r>
    <r>
      <rPr>
        <sz val="16"/>
        <color theme="1"/>
        <rFont val="TH SarabunPSK"/>
        <family val="2"/>
      </rPr>
      <t xml:space="preserve"> รายการที่ลงรับในเดือน กรกฎาคม 2562  (ดอกเบี้ยรับ)</t>
    </r>
  </si>
  <si>
    <t>ปีงบประมาณ  2562  ประจำเดือน มิถุนายน  2562</t>
  </si>
  <si>
    <t>ลูกหนี้รายได้อื่น ๆ</t>
  </si>
  <si>
    <t xml:space="preserve"> ณ วันที่ 30     มิถุนายน  2562</t>
  </si>
  <si>
    <t>ค่าขายแบบแปลน</t>
  </si>
  <si>
    <t>ณ วันที่   30     มิถุนายน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</si>
</sst>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u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2" fillId="0" borderId="4" xfId="0" applyFont="1" applyBorder="1"/>
    <xf numFmtId="0" fontId="4" fillId="0" borderId="6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13" xfId="0" applyFont="1" applyBorder="1"/>
    <xf numFmtId="0" fontId="4" fillId="0" borderId="15" xfId="0" applyFont="1" applyBorder="1"/>
    <xf numFmtId="0" fontId="2" fillId="0" borderId="15" xfId="0" applyFont="1" applyBorder="1"/>
    <xf numFmtId="0" fontId="2" fillId="0" borderId="14" xfId="0" applyFont="1" applyBorder="1"/>
    <xf numFmtId="0" fontId="2" fillId="0" borderId="13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3" fillId="0" borderId="15" xfId="0" applyFont="1" applyBorder="1"/>
    <xf numFmtId="0" fontId="6" fillId="0" borderId="15" xfId="0" applyFont="1" applyBorder="1"/>
    <xf numFmtId="0" fontId="3" fillId="0" borderId="14" xfId="0" applyFont="1" applyBorder="1"/>
    <xf numFmtId="0" fontId="7" fillId="0" borderId="1" xfId="0" applyFont="1" applyBorder="1" applyAlignment="1">
      <alignment horizontal="center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0" xfId="0" applyFont="1" applyBorder="1"/>
    <xf numFmtId="0" fontId="7" fillId="0" borderId="6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8" xfId="0" applyFont="1" applyBorder="1"/>
    <xf numFmtId="0" fontId="2" fillId="0" borderId="0" xfId="0" applyFont="1" applyBorder="1" applyAlignment="1">
      <alignment horizontal="center"/>
    </xf>
    <xf numFmtId="43" fontId="2" fillId="0" borderId="0" xfId="1" applyFont="1"/>
    <xf numFmtId="0" fontId="5" fillId="0" borderId="0" xfId="0" applyFont="1" applyAlignment="1">
      <alignment horizontal="center"/>
    </xf>
    <xf numFmtId="0" fontId="5" fillId="0" borderId="0" xfId="0" applyFont="1"/>
    <xf numFmtId="43" fontId="2" fillId="0" borderId="0" xfId="1" applyFont="1" applyBorder="1"/>
    <xf numFmtId="0" fontId="2" fillId="0" borderId="0" xfId="0" applyFont="1" applyAlignment="1">
      <alignment horizontal="right"/>
    </xf>
    <xf numFmtId="43" fontId="2" fillId="0" borderId="17" xfId="0" applyNumberFormat="1" applyFont="1" applyBorder="1"/>
    <xf numFmtId="0" fontId="2" fillId="0" borderId="15" xfId="0" applyFont="1" applyBorder="1" applyAlignment="1">
      <alignment horizontal="center"/>
    </xf>
    <xf numFmtId="43" fontId="2" fillId="0" borderId="6" xfId="1" applyFont="1" applyBorder="1"/>
    <xf numFmtId="43" fontId="2" fillId="0" borderId="6" xfId="1" applyFont="1" applyBorder="1" applyAlignment="1">
      <alignment horizontal="right"/>
    </xf>
    <xf numFmtId="43" fontId="4" fillId="0" borderId="6" xfId="1" applyFont="1" applyBorder="1"/>
    <xf numFmtId="0" fontId="9" fillId="0" borderId="15" xfId="0" applyFont="1" applyBorder="1"/>
    <xf numFmtId="0" fontId="9" fillId="0" borderId="13" xfId="0" applyFont="1" applyBorder="1"/>
    <xf numFmtId="0" fontId="5" fillId="0" borderId="15" xfId="0" applyFont="1" applyBorder="1" applyAlignment="1">
      <alignment horizontal="right"/>
    </xf>
    <xf numFmtId="43" fontId="5" fillId="0" borderId="6" xfId="1" applyFont="1" applyBorder="1"/>
    <xf numFmtId="43" fontId="5" fillId="0" borderId="9" xfId="1" applyFont="1" applyBorder="1"/>
    <xf numFmtId="43" fontId="2" fillId="0" borderId="15" xfId="1" applyFont="1" applyBorder="1"/>
    <xf numFmtId="43" fontId="2" fillId="0" borderId="14" xfId="1" applyFont="1" applyBorder="1"/>
    <xf numFmtId="43" fontId="5" fillId="0" borderId="15" xfId="1" applyFont="1" applyBorder="1"/>
    <xf numFmtId="0" fontId="9" fillId="0" borderId="1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4" xfId="0" applyFont="1" applyBorder="1"/>
    <xf numFmtId="0" fontId="5" fillId="0" borderId="14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43" fontId="2" fillId="0" borderId="15" xfId="1" applyFont="1" applyBorder="1" applyAlignment="1">
      <alignment horizontal="right"/>
    </xf>
    <xf numFmtId="43" fontId="5" fillId="0" borderId="1" xfId="0" applyNumberFormat="1" applyFont="1" applyBorder="1"/>
    <xf numFmtId="43" fontId="5" fillId="0" borderId="1" xfId="1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3" fontId="5" fillId="0" borderId="14" xfId="0" applyNumberFormat="1" applyFont="1" applyBorder="1"/>
    <xf numFmtId="0" fontId="5" fillId="0" borderId="8" xfId="0" applyFont="1" applyBorder="1" applyAlignment="1">
      <alignment horizontal="right"/>
    </xf>
    <xf numFmtId="0" fontId="2" fillId="0" borderId="2" xfId="0" applyFont="1" applyBorder="1"/>
    <xf numFmtId="0" fontId="2" fillId="0" borderId="7" xfId="0" applyFont="1" applyBorder="1"/>
    <xf numFmtId="0" fontId="2" fillId="0" borderId="14" xfId="0" applyFont="1" applyBorder="1" applyAlignment="1">
      <alignment horizontal="center"/>
    </xf>
    <xf numFmtId="43" fontId="5" fillId="0" borderId="14" xfId="1" applyFont="1" applyBorder="1"/>
    <xf numFmtId="0" fontId="3" fillId="0" borderId="15" xfId="0" applyFont="1" applyBorder="1" applyAlignment="1">
      <alignment horizontal="center"/>
    </xf>
    <xf numFmtId="43" fontId="3" fillId="0" borderId="15" xfId="1" applyFont="1" applyBorder="1"/>
    <xf numFmtId="43" fontId="7" fillId="0" borderId="15" xfId="1" applyFont="1" applyBorder="1"/>
    <xf numFmtId="43" fontId="3" fillId="0" borderId="15" xfId="1" applyFont="1" applyBorder="1" applyAlignment="1">
      <alignment horizontal="right"/>
    </xf>
    <xf numFmtId="43" fontId="3" fillId="0" borderId="15" xfId="1" applyFont="1" applyBorder="1" applyAlignment="1">
      <alignment horizontal="center"/>
    </xf>
    <xf numFmtId="43" fontId="5" fillId="0" borderId="0" xfId="1" applyFont="1"/>
    <xf numFmtId="43" fontId="5" fillId="0" borderId="8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3" fontId="5" fillId="0" borderId="0" xfId="1" applyFont="1" applyBorder="1"/>
    <xf numFmtId="43" fontId="5" fillId="0" borderId="17" xfId="1" applyFont="1" applyBorder="1"/>
    <xf numFmtId="43" fontId="5" fillId="0" borderId="16" xfId="0" applyNumberFormat="1" applyFont="1" applyBorder="1"/>
    <xf numFmtId="0" fontId="3" fillId="0" borderId="14" xfId="0" applyFont="1" applyBorder="1" applyAlignment="1">
      <alignment horizontal="center"/>
    </xf>
    <xf numFmtId="49" fontId="2" fillId="0" borderId="5" xfId="0" applyNumberFormat="1" applyFont="1" applyBorder="1" applyAlignment="1">
      <alignment horizontal="left"/>
    </xf>
    <xf numFmtId="43" fontId="9" fillId="0" borderId="4" xfId="1" applyFont="1" applyBorder="1"/>
    <xf numFmtId="43" fontId="5" fillId="0" borderId="15" xfId="0" applyNumberFormat="1" applyFont="1" applyBorder="1"/>
    <xf numFmtId="0" fontId="2" fillId="0" borderId="15" xfId="0" applyFont="1" applyBorder="1" applyAlignment="1">
      <alignment horizontal="left"/>
    </xf>
    <xf numFmtId="0" fontId="3" fillId="0" borderId="1" xfId="0" applyFont="1" applyBorder="1"/>
    <xf numFmtId="43" fontId="2" fillId="0" borderId="8" xfId="0" applyNumberFormat="1" applyFont="1" applyBorder="1"/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0" xfId="0" applyNumberFormat="1" applyFont="1" applyBorder="1"/>
    <xf numFmtId="43" fontId="2" fillId="0" borderId="8" xfId="1" applyFont="1" applyBorder="1" applyAlignment="1">
      <alignment horizontal="right"/>
    </xf>
    <xf numFmtId="0" fontId="10" fillId="0" borderId="5" xfId="0" applyFont="1" applyBorder="1"/>
    <xf numFmtId="0" fontId="2" fillId="0" borderId="0" xfId="0" applyFont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43" fontId="3" fillId="0" borderId="0" xfId="1" applyFont="1" applyBorder="1"/>
    <xf numFmtId="43" fontId="7" fillId="0" borderId="0" xfId="1" applyFont="1" applyBorder="1"/>
    <xf numFmtId="43" fontId="7" fillId="0" borderId="1" xfId="1" applyFont="1" applyBorder="1" applyAlignment="1">
      <alignment horizontal="right"/>
    </xf>
    <xf numFmtId="43" fontId="7" fillId="0" borderId="1" xfId="1" applyFont="1" applyBorder="1"/>
    <xf numFmtId="43" fontId="7" fillId="0" borderId="1" xfId="0" applyNumberFormat="1" applyFont="1" applyBorder="1"/>
    <xf numFmtId="43" fontId="7" fillId="0" borderId="11" xfId="1" applyFont="1" applyBorder="1"/>
    <xf numFmtId="43" fontId="3" fillId="0" borderId="15" xfId="0" applyNumberFormat="1" applyFont="1" applyBorder="1"/>
    <xf numFmtId="43" fontId="3" fillId="0" borderId="14" xfId="1" applyFont="1" applyBorder="1" applyAlignment="1">
      <alignment horizontal="right"/>
    </xf>
    <xf numFmtId="43" fontId="3" fillId="0" borderId="14" xfId="1" applyFont="1" applyBorder="1"/>
    <xf numFmtId="0" fontId="3" fillId="0" borderId="5" xfId="0" applyFont="1" applyBorder="1"/>
    <xf numFmtId="43" fontId="2" fillId="0" borderId="8" xfId="1" applyFont="1" applyBorder="1"/>
    <xf numFmtId="43" fontId="5" fillId="0" borderId="8" xfId="1" applyFont="1" applyBorder="1"/>
    <xf numFmtId="0" fontId="2" fillId="0" borderId="0" xfId="0" applyFont="1" applyBorder="1" applyAlignment="1">
      <alignment horizontal="right"/>
    </xf>
    <xf numFmtId="43" fontId="5" fillId="0" borderId="0" xfId="1" applyFont="1" applyBorder="1" applyAlignment="1">
      <alignment horizontal="right"/>
    </xf>
    <xf numFmtId="43" fontId="5" fillId="0" borderId="13" xfId="0" applyNumberFormat="1" applyFont="1" applyBorder="1"/>
    <xf numFmtId="49" fontId="2" fillId="0" borderId="5" xfId="0" applyNumberFormat="1" applyFont="1" applyBorder="1" applyAlignment="1">
      <alignment horizontal="left"/>
    </xf>
    <xf numFmtId="43" fontId="2" fillId="0" borderId="14" xfId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3" fontId="5" fillId="0" borderId="15" xfId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opLeftCell="A37" workbookViewId="0">
      <selection activeCell="J26" sqref="J26"/>
    </sheetView>
  </sheetViews>
  <sheetFormatPr defaultRowHeight="21" x14ac:dyDescent="0.35"/>
  <cols>
    <col min="1" max="1" width="13.875" style="1" customWidth="1"/>
    <col min="2" max="2" width="16.625" style="1" customWidth="1"/>
    <col min="3" max="3" width="14.75" style="1" customWidth="1"/>
    <col min="4" max="4" width="15.5" style="1" customWidth="1"/>
    <col min="5" max="5" width="33.375" style="1" customWidth="1"/>
    <col min="6" max="6" width="11.25" style="1" customWidth="1"/>
    <col min="7" max="7" width="14.375" style="1" customWidth="1"/>
    <col min="8" max="16384" width="9" style="1"/>
  </cols>
  <sheetData>
    <row r="1" spans="1:7" ht="17.45" customHeight="1" x14ac:dyDescent="0.35">
      <c r="A1" s="128" t="s">
        <v>0</v>
      </c>
      <c r="B1" s="128"/>
      <c r="C1" s="128"/>
      <c r="D1" s="128"/>
      <c r="E1" s="128"/>
      <c r="F1" s="128"/>
      <c r="G1" s="128"/>
    </row>
    <row r="2" spans="1:7" ht="17.45" customHeight="1" x14ac:dyDescent="0.35">
      <c r="A2" s="128" t="s">
        <v>1</v>
      </c>
      <c r="B2" s="128"/>
      <c r="C2" s="128"/>
      <c r="D2" s="128"/>
      <c r="E2" s="128"/>
      <c r="F2" s="128"/>
      <c r="G2" s="128"/>
    </row>
    <row r="3" spans="1:7" ht="17.45" customHeight="1" x14ac:dyDescent="0.35">
      <c r="A3" s="129" t="s">
        <v>280</v>
      </c>
      <c r="B3" s="129"/>
      <c r="C3" s="129"/>
      <c r="D3" s="129"/>
      <c r="E3" s="129"/>
      <c r="F3" s="129"/>
      <c r="G3" s="129"/>
    </row>
    <row r="4" spans="1:7" ht="17.45" customHeight="1" x14ac:dyDescent="0.35">
      <c r="A4" s="130" t="s">
        <v>10</v>
      </c>
      <c r="B4" s="131"/>
      <c r="C4" s="131"/>
      <c r="D4" s="132"/>
      <c r="E4" s="54" t="s">
        <v>6</v>
      </c>
      <c r="F4" s="54" t="s">
        <v>7</v>
      </c>
      <c r="G4" s="55" t="s">
        <v>11</v>
      </c>
    </row>
    <row r="5" spans="1:7" ht="17.45" customHeight="1" x14ac:dyDescent="0.35">
      <c r="A5" s="54" t="s">
        <v>2</v>
      </c>
      <c r="B5" s="54" t="s">
        <v>13</v>
      </c>
      <c r="C5" s="54" t="s">
        <v>12</v>
      </c>
      <c r="D5" s="56" t="s">
        <v>5</v>
      </c>
      <c r="E5" s="57"/>
      <c r="F5" s="57"/>
      <c r="G5" s="56" t="s">
        <v>9</v>
      </c>
    </row>
    <row r="6" spans="1:7" ht="17.45" customHeight="1" x14ac:dyDescent="0.35">
      <c r="A6" s="58" t="s">
        <v>3</v>
      </c>
      <c r="B6" s="69" t="s">
        <v>14</v>
      </c>
      <c r="C6" s="58" t="s">
        <v>3</v>
      </c>
      <c r="D6" s="59" t="s">
        <v>3</v>
      </c>
      <c r="E6" s="60"/>
      <c r="F6" s="58"/>
      <c r="G6" s="59"/>
    </row>
    <row r="7" spans="1:7" ht="17.45" customHeight="1" x14ac:dyDescent="0.35">
      <c r="A7" s="12"/>
      <c r="B7" s="12"/>
      <c r="C7" s="12"/>
      <c r="D7" s="91">
        <v>39712871.32</v>
      </c>
      <c r="E7" s="47" t="s">
        <v>15</v>
      </c>
      <c r="F7" s="12"/>
      <c r="G7" s="91">
        <v>50097639.649999999</v>
      </c>
    </row>
    <row r="8" spans="1:7" ht="17.45" customHeight="1" x14ac:dyDescent="0.35">
      <c r="A8" s="13"/>
      <c r="B8" s="13"/>
      <c r="C8" s="13"/>
      <c r="D8" s="45"/>
      <c r="E8" s="46" t="s">
        <v>247</v>
      </c>
      <c r="F8" s="42">
        <v>40000000</v>
      </c>
      <c r="G8" s="5"/>
    </row>
    <row r="9" spans="1:7" ht="17.45" customHeight="1" x14ac:dyDescent="0.35">
      <c r="A9" s="51">
        <v>379000</v>
      </c>
      <c r="B9" s="14"/>
      <c r="C9" s="51">
        <f t="shared" ref="C9:C16" si="0">SUM(A9:B9)</f>
        <v>379000</v>
      </c>
      <c r="D9" s="43">
        <v>429387</v>
      </c>
      <c r="E9" s="14" t="s">
        <v>16</v>
      </c>
      <c r="F9" s="42">
        <v>41100000</v>
      </c>
      <c r="G9" s="43">
        <v>5851</v>
      </c>
    </row>
    <row r="10" spans="1:7" ht="17.45" customHeight="1" x14ac:dyDescent="0.35">
      <c r="A10" s="51">
        <v>262000</v>
      </c>
      <c r="B10" s="14"/>
      <c r="C10" s="51">
        <f t="shared" si="0"/>
        <v>262000</v>
      </c>
      <c r="D10" s="43">
        <v>193923.9</v>
      </c>
      <c r="E10" s="14" t="s">
        <v>17</v>
      </c>
      <c r="F10" s="42">
        <v>41200000</v>
      </c>
      <c r="G10" s="43">
        <v>21095.200000000001</v>
      </c>
    </row>
    <row r="11" spans="1:7" ht="17.45" customHeight="1" x14ac:dyDescent="0.35">
      <c r="A11" s="51">
        <v>155000</v>
      </c>
      <c r="B11" s="14"/>
      <c r="C11" s="51">
        <f t="shared" si="0"/>
        <v>155000</v>
      </c>
      <c r="D11" s="44">
        <v>103402.88</v>
      </c>
      <c r="E11" s="14" t="s">
        <v>18</v>
      </c>
      <c r="F11" s="42">
        <v>41300000</v>
      </c>
      <c r="G11" s="44" t="s">
        <v>129</v>
      </c>
    </row>
    <row r="12" spans="1:7" ht="17.45" customHeight="1" x14ac:dyDescent="0.35">
      <c r="A12" s="51">
        <v>300000</v>
      </c>
      <c r="B12" s="14"/>
      <c r="C12" s="51">
        <f>SUM(A12:B12)</f>
        <v>300000</v>
      </c>
      <c r="D12" s="44">
        <v>280245.5</v>
      </c>
      <c r="E12" s="14" t="s">
        <v>218</v>
      </c>
      <c r="F12" s="42">
        <v>41400000</v>
      </c>
      <c r="G12" s="44">
        <v>16300.5</v>
      </c>
    </row>
    <row r="13" spans="1:7" ht="17.45" customHeight="1" x14ac:dyDescent="0.35">
      <c r="A13" s="51">
        <v>21100</v>
      </c>
      <c r="B13" s="14"/>
      <c r="C13" s="51">
        <f t="shared" si="0"/>
        <v>21100</v>
      </c>
      <c r="D13" s="43">
        <v>104709</v>
      </c>
      <c r="E13" s="14" t="s">
        <v>19</v>
      </c>
      <c r="F13" s="42">
        <v>41500000</v>
      </c>
      <c r="G13" s="44">
        <v>65800</v>
      </c>
    </row>
    <row r="14" spans="1:7" ht="17.45" customHeight="1" x14ac:dyDescent="0.35">
      <c r="A14" s="51">
        <v>700</v>
      </c>
      <c r="B14" s="14"/>
      <c r="C14" s="51">
        <f t="shared" si="0"/>
        <v>700</v>
      </c>
      <c r="D14" s="44">
        <v>323</v>
      </c>
      <c r="E14" s="14" t="s">
        <v>20</v>
      </c>
      <c r="F14" s="42">
        <v>41600000</v>
      </c>
      <c r="G14" s="44" t="s">
        <v>129</v>
      </c>
    </row>
    <row r="15" spans="1:7" ht="17.45" customHeight="1" x14ac:dyDescent="0.35">
      <c r="A15" s="51">
        <v>20041800</v>
      </c>
      <c r="B15" s="14"/>
      <c r="C15" s="51">
        <f t="shared" si="0"/>
        <v>20041800</v>
      </c>
      <c r="D15" s="43">
        <v>17613626.57</v>
      </c>
      <c r="E15" s="14" t="s">
        <v>21</v>
      </c>
      <c r="F15" s="42">
        <v>42100000</v>
      </c>
      <c r="G15" s="43">
        <v>2001631.82</v>
      </c>
    </row>
    <row r="16" spans="1:7" ht="17.45" customHeight="1" x14ac:dyDescent="0.35">
      <c r="A16" s="51">
        <v>21114700</v>
      </c>
      <c r="B16" s="51"/>
      <c r="C16" s="51">
        <f t="shared" si="0"/>
        <v>21114700</v>
      </c>
      <c r="D16" s="44">
        <v>19140326</v>
      </c>
      <c r="E16" s="14" t="s">
        <v>22</v>
      </c>
      <c r="F16" s="42">
        <v>43100000</v>
      </c>
      <c r="G16" s="44" t="s">
        <v>129</v>
      </c>
    </row>
    <row r="17" spans="1:7" ht="17.45" customHeight="1" x14ac:dyDescent="0.35">
      <c r="A17" s="53">
        <f>SUM(A9:A16)</f>
        <v>42274300</v>
      </c>
      <c r="B17" s="53"/>
      <c r="C17" s="53">
        <f>SUM(C9:C16)</f>
        <v>42274300</v>
      </c>
      <c r="D17" s="49">
        <f>SUM(D9:D16)</f>
        <v>37865943.850000001</v>
      </c>
      <c r="E17" s="48" t="s">
        <v>4</v>
      </c>
      <c r="F17" s="42"/>
      <c r="G17" s="49">
        <f>SUM(G9:G16)</f>
        <v>2110678.52</v>
      </c>
    </row>
    <row r="18" spans="1:7" ht="17.45" customHeight="1" x14ac:dyDescent="0.35">
      <c r="A18" s="127" t="s">
        <v>129</v>
      </c>
      <c r="B18" s="51">
        <v>4129590</v>
      </c>
      <c r="C18" s="51">
        <v>4129590</v>
      </c>
      <c r="D18" s="43">
        <v>4129590</v>
      </c>
      <c r="E18" s="93" t="s">
        <v>266</v>
      </c>
      <c r="F18" s="42"/>
      <c r="G18" s="44" t="s">
        <v>129</v>
      </c>
    </row>
    <row r="19" spans="1:7" ht="17.45" customHeight="1" x14ac:dyDescent="0.35">
      <c r="A19" s="53">
        <f>SUM(A17:A18)</f>
        <v>42274300</v>
      </c>
      <c r="B19" s="53">
        <f>SUM(B18)</f>
        <v>4129590</v>
      </c>
      <c r="C19" s="53">
        <f>SUM(C17:C18)</f>
        <v>46403890</v>
      </c>
      <c r="D19" s="49">
        <f>SUM(D17:D18)</f>
        <v>41995533.850000001</v>
      </c>
      <c r="E19" s="48" t="s">
        <v>4</v>
      </c>
      <c r="F19" s="42"/>
      <c r="G19" s="49">
        <f>SUM(G17:G18)</f>
        <v>2110678.52</v>
      </c>
    </row>
    <row r="20" spans="1:7" ht="17.45" customHeight="1" x14ac:dyDescent="0.35">
      <c r="A20" s="53"/>
      <c r="B20" s="14"/>
      <c r="C20" s="53"/>
      <c r="D20" s="44">
        <v>142939</v>
      </c>
      <c r="E20" s="93" t="s">
        <v>37</v>
      </c>
      <c r="F20" s="42">
        <v>11011000</v>
      </c>
      <c r="G20" s="44">
        <v>25000</v>
      </c>
    </row>
    <row r="21" spans="1:7" ht="17.45" customHeight="1" x14ac:dyDescent="0.35">
      <c r="A21" s="51"/>
      <c r="B21" s="14"/>
      <c r="C21" s="14"/>
      <c r="D21" s="43">
        <v>12030</v>
      </c>
      <c r="E21" s="93" t="s">
        <v>44</v>
      </c>
      <c r="F21" s="42">
        <v>11043002</v>
      </c>
      <c r="G21" s="43">
        <v>923</v>
      </c>
    </row>
    <row r="22" spans="1:7" ht="17.45" customHeight="1" x14ac:dyDescent="0.35">
      <c r="A22" s="51"/>
      <c r="B22" s="14"/>
      <c r="C22" s="14"/>
      <c r="D22" s="44">
        <v>177907.83</v>
      </c>
      <c r="E22" s="93" t="s">
        <v>225</v>
      </c>
      <c r="F22" s="42">
        <v>21040001</v>
      </c>
      <c r="G22" s="44">
        <v>2862.11</v>
      </c>
    </row>
    <row r="23" spans="1:7" ht="17.45" customHeight="1" x14ac:dyDescent="0.35">
      <c r="A23" s="51"/>
      <c r="B23" s="14"/>
      <c r="C23" s="14"/>
      <c r="D23" s="44">
        <v>85066</v>
      </c>
      <c r="E23" s="93" t="s">
        <v>244</v>
      </c>
      <c r="F23" s="42">
        <v>21040013</v>
      </c>
      <c r="G23" s="44">
        <v>9785</v>
      </c>
    </row>
    <row r="24" spans="1:7" ht="17.45" customHeight="1" x14ac:dyDescent="0.35">
      <c r="A24" s="51"/>
      <c r="B24" s="14"/>
      <c r="C24" s="14"/>
      <c r="D24" s="44">
        <v>27995</v>
      </c>
      <c r="E24" s="93" t="s">
        <v>227</v>
      </c>
      <c r="F24" s="42">
        <v>21040008</v>
      </c>
      <c r="G24" s="44" t="s">
        <v>129</v>
      </c>
    </row>
    <row r="25" spans="1:7" ht="17.45" customHeight="1" x14ac:dyDescent="0.35">
      <c r="A25" s="51"/>
      <c r="B25" s="14"/>
      <c r="C25" s="14"/>
      <c r="D25" s="44">
        <v>35614.57</v>
      </c>
      <c r="E25" s="93" t="s">
        <v>35</v>
      </c>
      <c r="F25" s="42">
        <v>31000000</v>
      </c>
      <c r="G25" s="44" t="s">
        <v>129</v>
      </c>
    </row>
    <row r="26" spans="1:7" ht="17.45" customHeight="1" x14ac:dyDescent="0.35">
      <c r="A26" s="51"/>
      <c r="B26" s="14"/>
      <c r="C26" s="14"/>
      <c r="D26" s="44">
        <v>41380</v>
      </c>
      <c r="E26" s="93" t="s">
        <v>215</v>
      </c>
      <c r="F26" s="42">
        <v>11045000</v>
      </c>
      <c r="G26" s="44" t="s">
        <v>129</v>
      </c>
    </row>
    <row r="27" spans="1:7" ht="17.45" customHeight="1" x14ac:dyDescent="0.35">
      <c r="A27" s="51"/>
      <c r="B27" s="14"/>
      <c r="C27" s="14"/>
      <c r="D27" s="44">
        <v>4852.96</v>
      </c>
      <c r="E27" s="93" t="s">
        <v>249</v>
      </c>
      <c r="F27" s="42">
        <v>21040016</v>
      </c>
      <c r="G27" s="44" t="s">
        <v>129</v>
      </c>
    </row>
    <row r="28" spans="1:7" ht="17.45" customHeight="1" x14ac:dyDescent="0.35">
      <c r="A28" s="51"/>
      <c r="B28" s="14"/>
      <c r="C28" s="14"/>
      <c r="D28" s="44">
        <v>3920</v>
      </c>
      <c r="E28" s="93" t="s">
        <v>248</v>
      </c>
      <c r="F28" s="42"/>
      <c r="G28" s="44" t="s">
        <v>129</v>
      </c>
    </row>
    <row r="29" spans="1:7" ht="17.45" customHeight="1" x14ac:dyDescent="0.35">
      <c r="A29" s="51"/>
      <c r="B29" s="14"/>
      <c r="C29" s="14"/>
      <c r="D29" s="44">
        <v>9000000</v>
      </c>
      <c r="E29" s="14" t="s">
        <v>223</v>
      </c>
      <c r="F29" s="42">
        <v>11042000</v>
      </c>
      <c r="G29" s="44" t="s">
        <v>129</v>
      </c>
    </row>
    <row r="30" spans="1:7" ht="17.45" customHeight="1" x14ac:dyDescent="0.35">
      <c r="A30" s="51"/>
      <c r="B30" s="14"/>
      <c r="C30" s="14"/>
      <c r="D30" s="43">
        <v>145325</v>
      </c>
      <c r="E30" s="14" t="s">
        <v>269</v>
      </c>
      <c r="F30" s="14"/>
      <c r="G30" s="44" t="s">
        <v>129</v>
      </c>
    </row>
    <row r="31" spans="1:7" ht="17.45" customHeight="1" x14ac:dyDescent="0.35">
      <c r="A31" s="51"/>
      <c r="B31" s="14"/>
      <c r="C31" s="14"/>
      <c r="D31" s="43">
        <v>55294.5</v>
      </c>
      <c r="E31" s="14" t="s">
        <v>281</v>
      </c>
      <c r="F31" s="42">
        <v>11044000</v>
      </c>
      <c r="G31" s="44">
        <v>55294.5</v>
      </c>
    </row>
    <row r="32" spans="1:7" ht="17.45" customHeight="1" x14ac:dyDescent="0.35">
      <c r="A32" s="52"/>
      <c r="B32" s="15"/>
      <c r="C32" s="15"/>
      <c r="D32" s="50">
        <f>SUM(D19:D31)</f>
        <v>51727858.710000001</v>
      </c>
      <c r="E32" s="61" t="s">
        <v>23</v>
      </c>
      <c r="F32" s="15"/>
      <c r="G32" s="50">
        <f>SUM(G19:G31)</f>
        <v>2204543.13</v>
      </c>
    </row>
    <row r="33" spans="1:7" ht="17.45" customHeight="1" x14ac:dyDescent="0.35">
      <c r="A33" s="130" t="s">
        <v>10</v>
      </c>
      <c r="B33" s="131"/>
      <c r="C33" s="131"/>
      <c r="D33" s="132"/>
      <c r="E33" s="54" t="s">
        <v>6</v>
      </c>
      <c r="F33" s="54" t="s">
        <v>7</v>
      </c>
      <c r="G33" s="55" t="s">
        <v>11</v>
      </c>
    </row>
    <row r="34" spans="1:7" ht="17.45" customHeight="1" x14ac:dyDescent="0.35">
      <c r="A34" s="54" t="s">
        <v>2</v>
      </c>
      <c r="B34" s="54" t="s">
        <v>13</v>
      </c>
      <c r="C34" s="54" t="s">
        <v>12</v>
      </c>
      <c r="D34" s="56" t="s">
        <v>5</v>
      </c>
      <c r="E34" s="57"/>
      <c r="F34" s="57"/>
      <c r="G34" s="56" t="s">
        <v>9</v>
      </c>
    </row>
    <row r="35" spans="1:7" x14ac:dyDescent="0.35">
      <c r="A35" s="58" t="s">
        <v>3</v>
      </c>
      <c r="B35" s="58" t="s">
        <v>14</v>
      </c>
      <c r="C35" s="58" t="s">
        <v>3</v>
      </c>
      <c r="D35" s="59" t="s">
        <v>3</v>
      </c>
      <c r="E35" s="60"/>
      <c r="F35" s="58"/>
      <c r="G35" s="59"/>
    </row>
    <row r="36" spans="1:7" x14ac:dyDescent="0.35">
      <c r="A36" s="16"/>
      <c r="B36" s="16"/>
      <c r="C36" s="16"/>
      <c r="D36" s="16"/>
      <c r="E36" s="16" t="s">
        <v>24</v>
      </c>
      <c r="F36" s="62">
        <v>50000000</v>
      </c>
      <c r="G36" s="16"/>
    </row>
    <row r="37" spans="1:7" x14ac:dyDescent="0.35">
      <c r="A37" s="51">
        <v>15146810</v>
      </c>
      <c r="B37" s="51"/>
      <c r="C37" s="51">
        <f>SUM(A37:B37)</f>
        <v>15146810</v>
      </c>
      <c r="D37" s="51">
        <v>10991604</v>
      </c>
      <c r="E37" s="14" t="s">
        <v>25</v>
      </c>
      <c r="F37" s="42">
        <v>51100000</v>
      </c>
      <c r="G37" s="51">
        <v>1147685</v>
      </c>
    </row>
    <row r="38" spans="1:7" x14ac:dyDescent="0.35">
      <c r="A38" s="51">
        <v>2139120</v>
      </c>
      <c r="B38" s="51"/>
      <c r="C38" s="51">
        <v>2139120</v>
      </c>
      <c r="D38" s="51">
        <v>1090800</v>
      </c>
      <c r="E38" s="14" t="s">
        <v>26</v>
      </c>
      <c r="F38" s="42">
        <v>52100000</v>
      </c>
      <c r="G38" s="51">
        <v>121200</v>
      </c>
    </row>
    <row r="39" spans="1:7" x14ac:dyDescent="0.35">
      <c r="A39" s="51">
        <v>10605520</v>
      </c>
      <c r="B39" s="51"/>
      <c r="C39" s="51">
        <f t="shared" ref="C39:C46" si="1">SUM(A39:B39)</f>
        <v>10605520</v>
      </c>
      <c r="D39" s="51">
        <v>7343895</v>
      </c>
      <c r="E39" s="14" t="s">
        <v>27</v>
      </c>
      <c r="F39" s="42">
        <v>52200000</v>
      </c>
      <c r="G39" s="51">
        <v>830815</v>
      </c>
    </row>
    <row r="40" spans="1:7" x14ac:dyDescent="0.35">
      <c r="A40" s="51">
        <v>1453730</v>
      </c>
      <c r="B40" s="51"/>
      <c r="C40" s="51">
        <f t="shared" si="1"/>
        <v>1453730</v>
      </c>
      <c r="D40" s="51">
        <v>472699</v>
      </c>
      <c r="E40" s="14" t="s">
        <v>28</v>
      </c>
      <c r="F40" s="42">
        <v>53100000</v>
      </c>
      <c r="G40" s="51">
        <v>47500</v>
      </c>
    </row>
    <row r="41" spans="1:7" x14ac:dyDescent="0.35">
      <c r="A41" s="51">
        <v>3467400</v>
      </c>
      <c r="B41" s="51"/>
      <c r="C41" s="51">
        <f t="shared" si="1"/>
        <v>3467400</v>
      </c>
      <c r="D41" s="51">
        <v>2016489.5</v>
      </c>
      <c r="E41" s="14" t="s">
        <v>29</v>
      </c>
      <c r="F41" s="42">
        <v>53200000</v>
      </c>
      <c r="G41" s="51">
        <v>291559</v>
      </c>
    </row>
    <row r="42" spans="1:7" x14ac:dyDescent="0.35">
      <c r="A42" s="51">
        <v>2202000</v>
      </c>
      <c r="B42" s="51"/>
      <c r="C42" s="51">
        <f t="shared" si="1"/>
        <v>2202000</v>
      </c>
      <c r="D42" s="63">
        <v>1111477.74</v>
      </c>
      <c r="E42" s="14" t="s">
        <v>30</v>
      </c>
      <c r="F42" s="42">
        <v>53300000</v>
      </c>
      <c r="G42" s="63">
        <v>35745</v>
      </c>
    </row>
    <row r="43" spans="1:7" x14ac:dyDescent="0.35">
      <c r="A43" s="51">
        <v>453000</v>
      </c>
      <c r="B43" s="51"/>
      <c r="C43" s="51">
        <f t="shared" si="1"/>
        <v>453000</v>
      </c>
      <c r="D43" s="51">
        <v>284194.09999999998</v>
      </c>
      <c r="E43" s="14" t="s">
        <v>31</v>
      </c>
      <c r="F43" s="42">
        <v>53400000</v>
      </c>
      <c r="G43" s="51">
        <v>27129.58</v>
      </c>
    </row>
    <row r="44" spans="1:7" x14ac:dyDescent="0.35">
      <c r="A44" s="51">
        <v>307200</v>
      </c>
      <c r="B44" s="51"/>
      <c r="C44" s="51">
        <f t="shared" si="1"/>
        <v>307200</v>
      </c>
      <c r="D44" s="63">
        <v>214810</v>
      </c>
      <c r="E44" s="14" t="s">
        <v>32</v>
      </c>
      <c r="F44" s="42">
        <v>54100000</v>
      </c>
      <c r="G44" s="63">
        <v>39800</v>
      </c>
    </row>
    <row r="45" spans="1:7" x14ac:dyDescent="0.35">
      <c r="A45" s="51">
        <v>4559520</v>
      </c>
      <c r="B45" s="51"/>
      <c r="C45" s="51">
        <f t="shared" si="1"/>
        <v>4559520</v>
      </c>
      <c r="D45" s="63">
        <v>4224560</v>
      </c>
      <c r="E45" s="14" t="s">
        <v>33</v>
      </c>
      <c r="F45" s="42">
        <v>54200000</v>
      </c>
      <c r="G45" s="63">
        <v>49850</v>
      </c>
    </row>
    <row r="46" spans="1:7" x14ac:dyDescent="0.35">
      <c r="A46" s="51">
        <v>1940000</v>
      </c>
      <c r="B46" s="14"/>
      <c r="C46" s="51">
        <f t="shared" si="1"/>
        <v>1940000</v>
      </c>
      <c r="D46" s="63">
        <v>1351440</v>
      </c>
      <c r="E46" s="14" t="s">
        <v>34</v>
      </c>
      <c r="F46" s="42">
        <v>56100000</v>
      </c>
      <c r="G46" s="63">
        <v>-2000</v>
      </c>
    </row>
    <row r="47" spans="1:7" x14ac:dyDescent="0.35">
      <c r="A47" s="53">
        <f>SUM(A37:A46)</f>
        <v>42274300</v>
      </c>
      <c r="B47" s="92">
        <f>SUM(B37:B46)</f>
        <v>0</v>
      </c>
      <c r="C47" s="53">
        <f>SUM(C37:C46)</f>
        <v>42274300</v>
      </c>
      <c r="D47" s="53">
        <f>SUM(D37:D46)</f>
        <v>29101969.34</v>
      </c>
      <c r="E47" s="48" t="s">
        <v>4</v>
      </c>
      <c r="F47" s="42"/>
      <c r="G47" s="53">
        <f>SUM(G37:G46)</f>
        <v>2589283.58</v>
      </c>
    </row>
    <row r="48" spans="1:7" x14ac:dyDescent="0.35">
      <c r="A48" s="51"/>
      <c r="B48" s="14"/>
      <c r="C48" s="14"/>
      <c r="D48" s="51">
        <v>182539</v>
      </c>
      <c r="E48" s="14" t="s">
        <v>37</v>
      </c>
      <c r="F48" s="42">
        <v>11011000</v>
      </c>
      <c r="G48" s="63">
        <v>39600</v>
      </c>
    </row>
    <row r="49" spans="1:7" x14ac:dyDescent="0.35">
      <c r="A49" s="51"/>
      <c r="B49" s="14"/>
      <c r="C49" s="14"/>
      <c r="D49" s="51">
        <v>11623201.58</v>
      </c>
      <c r="E49" s="14" t="s">
        <v>221</v>
      </c>
      <c r="F49" s="42">
        <v>21010000</v>
      </c>
      <c r="G49" s="63" t="s">
        <v>129</v>
      </c>
    </row>
    <row r="50" spans="1:7" x14ac:dyDescent="0.35">
      <c r="A50" s="51"/>
      <c r="B50" s="14"/>
      <c r="C50" s="14"/>
      <c r="D50" s="51">
        <v>182474.91</v>
      </c>
      <c r="E50" s="14" t="s">
        <v>245</v>
      </c>
      <c r="F50" s="42">
        <v>21040001</v>
      </c>
      <c r="G50" s="51">
        <v>4197</v>
      </c>
    </row>
    <row r="51" spans="1:7" x14ac:dyDescent="0.35">
      <c r="A51" s="51"/>
      <c r="B51" s="14"/>
      <c r="C51" s="14"/>
      <c r="D51" s="51">
        <v>492677</v>
      </c>
      <c r="E51" s="14" t="s">
        <v>246</v>
      </c>
      <c r="F51" s="42">
        <v>21040008</v>
      </c>
      <c r="G51" s="63">
        <v>31155</v>
      </c>
    </row>
    <row r="52" spans="1:7" x14ac:dyDescent="0.35">
      <c r="A52" s="51"/>
      <c r="B52" s="14"/>
      <c r="C52" s="14"/>
      <c r="D52" s="51">
        <v>75281</v>
      </c>
      <c r="E52" s="14" t="s">
        <v>244</v>
      </c>
      <c r="F52" s="42">
        <v>21040013</v>
      </c>
      <c r="G52" s="63">
        <v>9785</v>
      </c>
    </row>
    <row r="53" spans="1:7" x14ac:dyDescent="0.35">
      <c r="A53" s="51"/>
      <c r="B53" s="14"/>
      <c r="C53" s="14"/>
      <c r="D53" s="51">
        <v>150400</v>
      </c>
      <c r="E53" s="14" t="s">
        <v>35</v>
      </c>
      <c r="F53" s="42">
        <v>31000000</v>
      </c>
      <c r="G53" s="63" t="s">
        <v>129</v>
      </c>
    </row>
    <row r="54" spans="1:7" x14ac:dyDescent="0.35">
      <c r="A54" s="51"/>
      <c r="B54" s="14"/>
      <c r="C54" s="14"/>
      <c r="D54" s="51">
        <v>4025</v>
      </c>
      <c r="E54" s="14" t="s">
        <v>229</v>
      </c>
      <c r="F54" s="42"/>
      <c r="G54" s="63" t="s">
        <v>129</v>
      </c>
    </row>
    <row r="55" spans="1:7" x14ac:dyDescent="0.35">
      <c r="A55" s="51"/>
      <c r="B55" s="14"/>
      <c r="C55" s="14"/>
      <c r="D55" s="51"/>
      <c r="E55" s="14"/>
      <c r="F55" s="42"/>
      <c r="G55" s="63"/>
    </row>
    <row r="56" spans="1:7" x14ac:dyDescent="0.35">
      <c r="A56" s="51"/>
      <c r="B56" s="14"/>
      <c r="C56" s="14"/>
      <c r="D56" s="51"/>
      <c r="E56" s="14"/>
      <c r="F56" s="42"/>
      <c r="G56" s="63"/>
    </row>
    <row r="57" spans="1:7" x14ac:dyDescent="0.35">
      <c r="A57" s="17"/>
      <c r="B57" s="17"/>
      <c r="C57" s="17"/>
      <c r="D57" s="65">
        <f>SUM(D47:D56)</f>
        <v>41812567.829999998</v>
      </c>
      <c r="E57" s="67" t="s">
        <v>39</v>
      </c>
      <c r="F57" s="17"/>
      <c r="G57" s="64">
        <f>SUM(G47:G56)</f>
        <v>2674020.58</v>
      </c>
    </row>
    <row r="58" spans="1:7" x14ac:dyDescent="0.35">
      <c r="A58" s="72"/>
      <c r="B58" s="3"/>
      <c r="C58" s="3"/>
      <c r="D58" s="120">
        <f>D32-D57</f>
        <v>9915290.8800000027</v>
      </c>
      <c r="E58" s="66" t="s">
        <v>130</v>
      </c>
      <c r="F58" s="4"/>
      <c r="G58" s="120">
        <f>G32-G57</f>
        <v>-469477.45000000019</v>
      </c>
    </row>
    <row r="59" spans="1:7" x14ac:dyDescent="0.35">
      <c r="A59" s="73"/>
      <c r="B59" s="10"/>
      <c r="C59" s="10"/>
      <c r="D59" s="70">
        <f>D7+D58</f>
        <v>49628162.200000003</v>
      </c>
      <c r="E59" s="71" t="s">
        <v>131</v>
      </c>
      <c r="F59" s="11"/>
      <c r="G59" s="70">
        <f>G7+G58</f>
        <v>49628162.199999996</v>
      </c>
    </row>
    <row r="60" spans="1:7" x14ac:dyDescent="0.35">
      <c r="A60" s="3"/>
      <c r="B60" s="3"/>
      <c r="C60" s="3"/>
      <c r="D60" s="3"/>
      <c r="E60" s="3"/>
      <c r="F60" s="3"/>
      <c r="G60" s="3"/>
    </row>
    <row r="61" spans="1:7" x14ac:dyDescent="0.35">
      <c r="A61" s="8"/>
      <c r="B61" s="8"/>
      <c r="C61" s="8"/>
      <c r="D61" s="8"/>
      <c r="E61" s="8"/>
      <c r="F61" s="8"/>
      <c r="G61" s="8"/>
    </row>
    <row r="62" spans="1:7" x14ac:dyDescent="0.35">
      <c r="A62" s="8"/>
      <c r="B62" s="8"/>
      <c r="C62" s="8"/>
      <c r="D62" s="8"/>
      <c r="E62" s="8"/>
      <c r="F62" s="8"/>
      <c r="G62" s="8"/>
    </row>
  </sheetData>
  <mergeCells count="5">
    <mergeCell ref="A1:G1"/>
    <mergeCell ref="A2:G2"/>
    <mergeCell ref="A3:G3"/>
    <mergeCell ref="A4:D4"/>
    <mergeCell ref="A33:D33"/>
  </mergeCells>
  <pageMargins left="0.70866141732283472" right="0.70866141732283472" top="0" bottom="0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B37" sqref="B37"/>
    </sheetView>
  </sheetViews>
  <sheetFormatPr defaultRowHeight="21" x14ac:dyDescent="0.35"/>
  <cols>
    <col min="1" max="1" width="39.75" style="1" customWidth="1"/>
    <col min="2" max="2" width="11.875" style="1" customWidth="1"/>
    <col min="3" max="3" width="14.875" style="1" customWidth="1"/>
    <col min="4" max="4" width="14.75" style="1" customWidth="1"/>
    <col min="5" max="16384" width="9" style="1"/>
  </cols>
  <sheetData>
    <row r="1" spans="1:4" x14ac:dyDescent="0.35">
      <c r="A1" s="128" t="s">
        <v>0</v>
      </c>
      <c r="B1" s="128"/>
      <c r="C1" s="128"/>
      <c r="D1" s="128"/>
    </row>
    <row r="2" spans="1:4" x14ac:dyDescent="0.35">
      <c r="A2" s="128" t="s">
        <v>40</v>
      </c>
      <c r="B2" s="128"/>
      <c r="C2" s="128"/>
      <c r="D2" s="128"/>
    </row>
    <row r="3" spans="1:4" x14ac:dyDescent="0.35">
      <c r="A3" s="128" t="s">
        <v>282</v>
      </c>
      <c r="B3" s="128"/>
      <c r="C3" s="128"/>
      <c r="D3" s="128"/>
    </row>
    <row r="4" spans="1:4" x14ac:dyDescent="0.35">
      <c r="A4" s="18" t="s">
        <v>6</v>
      </c>
      <c r="B4" s="18" t="s">
        <v>7</v>
      </c>
      <c r="C4" s="18" t="s">
        <v>41</v>
      </c>
      <c r="D4" s="18" t="s">
        <v>42</v>
      </c>
    </row>
    <row r="5" spans="1:4" x14ac:dyDescent="0.35">
      <c r="A5" s="16" t="s">
        <v>43</v>
      </c>
      <c r="B5" s="42">
        <v>11011000</v>
      </c>
      <c r="C5" s="63" t="s">
        <v>129</v>
      </c>
      <c r="D5" s="14"/>
    </row>
    <row r="6" spans="1:4" x14ac:dyDescent="0.35">
      <c r="A6" s="14" t="s">
        <v>150</v>
      </c>
      <c r="B6" s="42">
        <v>11012001</v>
      </c>
      <c r="C6" s="51">
        <v>15763176.810000001</v>
      </c>
      <c r="D6" s="14"/>
    </row>
    <row r="7" spans="1:4" x14ac:dyDescent="0.35">
      <c r="A7" s="14" t="s">
        <v>132</v>
      </c>
      <c r="B7" s="42">
        <v>11012001</v>
      </c>
      <c r="C7" s="51">
        <v>882875.37</v>
      </c>
      <c r="D7" s="14"/>
    </row>
    <row r="8" spans="1:4" x14ac:dyDescent="0.35">
      <c r="A8" s="14" t="s">
        <v>133</v>
      </c>
      <c r="B8" s="42">
        <v>11012001</v>
      </c>
      <c r="C8" s="51">
        <v>32982110.02</v>
      </c>
      <c r="D8" s="14"/>
    </row>
    <row r="9" spans="1:4" x14ac:dyDescent="0.35">
      <c r="A9" s="14" t="s">
        <v>223</v>
      </c>
      <c r="B9" s="42">
        <v>11042000</v>
      </c>
      <c r="C9" s="63" t="s">
        <v>129</v>
      </c>
      <c r="D9" s="14"/>
    </row>
    <row r="10" spans="1:4" x14ac:dyDescent="0.35">
      <c r="A10" s="14" t="s">
        <v>44</v>
      </c>
      <c r="B10" s="42">
        <v>11043002</v>
      </c>
      <c r="C10" s="51">
        <v>3407</v>
      </c>
      <c r="D10" s="14"/>
    </row>
    <row r="11" spans="1:4" x14ac:dyDescent="0.35">
      <c r="A11" s="14" t="s">
        <v>264</v>
      </c>
      <c r="B11" s="42">
        <v>11044000</v>
      </c>
      <c r="C11" s="63" t="s">
        <v>129</v>
      </c>
      <c r="D11" s="14"/>
    </row>
    <row r="12" spans="1:4" x14ac:dyDescent="0.35">
      <c r="A12" s="14" t="s">
        <v>37</v>
      </c>
      <c r="B12" s="42">
        <v>11041000</v>
      </c>
      <c r="C12" s="63">
        <v>39600</v>
      </c>
      <c r="D12" s="14"/>
    </row>
    <row r="13" spans="1:4" x14ac:dyDescent="0.35">
      <c r="A13" s="14" t="s">
        <v>215</v>
      </c>
      <c r="B13" s="42">
        <v>11045000</v>
      </c>
      <c r="C13" s="63">
        <v>184682</v>
      </c>
      <c r="D13" s="14"/>
    </row>
    <row r="14" spans="1:4" x14ac:dyDescent="0.35">
      <c r="A14" s="14" t="s">
        <v>224</v>
      </c>
      <c r="B14" s="42">
        <v>21010000</v>
      </c>
      <c r="C14" s="51"/>
      <c r="D14" s="63" t="s">
        <v>129</v>
      </c>
    </row>
    <row r="15" spans="1:4" x14ac:dyDescent="0.35">
      <c r="A15" s="14" t="s">
        <v>225</v>
      </c>
      <c r="B15" s="42">
        <v>21040001</v>
      </c>
      <c r="C15" s="51"/>
      <c r="D15" s="51">
        <v>2862.11</v>
      </c>
    </row>
    <row r="16" spans="1:4" x14ac:dyDescent="0.35">
      <c r="A16" s="14" t="s">
        <v>226</v>
      </c>
      <c r="B16" s="42">
        <v>21040005</v>
      </c>
      <c r="C16" s="51"/>
      <c r="D16" s="51">
        <v>24395.4</v>
      </c>
    </row>
    <row r="17" spans="1:4" x14ac:dyDescent="0.35">
      <c r="A17" s="14" t="s">
        <v>227</v>
      </c>
      <c r="B17" s="42">
        <v>21040008</v>
      </c>
      <c r="C17" s="51"/>
      <c r="D17" s="51">
        <v>299013</v>
      </c>
    </row>
    <row r="18" spans="1:4" x14ac:dyDescent="0.35">
      <c r="A18" s="14" t="s">
        <v>228</v>
      </c>
      <c r="B18" s="42">
        <v>21040013</v>
      </c>
      <c r="C18" s="51"/>
      <c r="D18" s="51">
        <v>9785</v>
      </c>
    </row>
    <row r="19" spans="1:4" x14ac:dyDescent="0.35">
      <c r="A19" s="14" t="s">
        <v>128</v>
      </c>
      <c r="B19" s="42">
        <v>21040016</v>
      </c>
      <c r="C19" s="51"/>
      <c r="D19" s="51">
        <v>1067557.3700000001</v>
      </c>
    </row>
    <row r="20" spans="1:4" x14ac:dyDescent="0.35">
      <c r="A20" s="14" t="s">
        <v>229</v>
      </c>
      <c r="B20" s="42">
        <v>21040099</v>
      </c>
      <c r="C20" s="51"/>
      <c r="D20" s="63" t="s">
        <v>129</v>
      </c>
    </row>
    <row r="21" spans="1:4" x14ac:dyDescent="0.35">
      <c r="A21" s="14" t="s">
        <v>270</v>
      </c>
      <c r="B21" s="42"/>
      <c r="C21" s="51"/>
      <c r="D21" s="63">
        <v>145325</v>
      </c>
    </row>
    <row r="22" spans="1:4" x14ac:dyDescent="0.35">
      <c r="A22" s="14" t="s">
        <v>35</v>
      </c>
      <c r="B22" s="42">
        <v>31000000</v>
      </c>
      <c r="C22" s="51"/>
      <c r="D22" s="51">
        <v>17103497.91</v>
      </c>
    </row>
    <row r="23" spans="1:4" x14ac:dyDescent="0.35">
      <c r="A23" s="14" t="s">
        <v>36</v>
      </c>
      <c r="B23" s="42">
        <v>32000000</v>
      </c>
      <c r="C23" s="51"/>
      <c r="D23" s="51">
        <v>18309850.899999999</v>
      </c>
    </row>
    <row r="24" spans="1:4" x14ac:dyDescent="0.35">
      <c r="A24" s="14" t="s">
        <v>257</v>
      </c>
      <c r="B24" s="42">
        <v>41100001</v>
      </c>
      <c r="C24" s="51"/>
      <c r="D24" s="51">
        <v>336629</v>
      </c>
    </row>
    <row r="25" spans="1:4" x14ac:dyDescent="0.35">
      <c r="A25" s="14" t="s">
        <v>230</v>
      </c>
      <c r="B25" s="42">
        <v>41100002</v>
      </c>
      <c r="C25" s="51"/>
      <c r="D25" s="51">
        <v>52750</v>
      </c>
    </row>
    <row r="26" spans="1:4" x14ac:dyDescent="0.35">
      <c r="A26" s="14" t="s">
        <v>258</v>
      </c>
      <c r="B26" s="42">
        <v>41100003</v>
      </c>
      <c r="C26" s="51"/>
      <c r="D26" s="51">
        <v>40008</v>
      </c>
    </row>
    <row r="27" spans="1:4" x14ac:dyDescent="0.35">
      <c r="A27" s="14" t="s">
        <v>231</v>
      </c>
      <c r="B27" s="42">
        <v>41210007</v>
      </c>
      <c r="C27" s="51"/>
      <c r="D27" s="51">
        <v>2669</v>
      </c>
    </row>
    <row r="28" spans="1:4" x14ac:dyDescent="0.35">
      <c r="A28" s="14" t="s">
        <v>232</v>
      </c>
      <c r="B28" s="42">
        <v>41210008</v>
      </c>
      <c r="C28" s="51"/>
      <c r="D28" s="51">
        <v>179940</v>
      </c>
    </row>
    <row r="29" spans="1:4" x14ac:dyDescent="0.35">
      <c r="A29" s="14" t="s">
        <v>233</v>
      </c>
      <c r="B29" s="42">
        <v>41210029</v>
      </c>
      <c r="C29" s="51"/>
      <c r="D29" s="51">
        <v>670</v>
      </c>
    </row>
    <row r="30" spans="1:4" x14ac:dyDescent="0.35">
      <c r="A30" s="14" t="s">
        <v>234</v>
      </c>
      <c r="B30" s="42">
        <v>41220010</v>
      </c>
      <c r="C30" s="51"/>
      <c r="D30" s="51">
        <v>100</v>
      </c>
    </row>
    <row r="31" spans="1:4" x14ac:dyDescent="0.35">
      <c r="A31" s="20" t="s">
        <v>250</v>
      </c>
      <c r="B31" s="42">
        <v>41230003</v>
      </c>
      <c r="C31" s="51"/>
      <c r="D31" s="51">
        <v>3150</v>
      </c>
    </row>
    <row r="32" spans="1:4" x14ac:dyDescent="0.35">
      <c r="A32" s="14" t="s">
        <v>235</v>
      </c>
      <c r="B32" s="42">
        <v>41230007</v>
      </c>
      <c r="C32" s="51"/>
      <c r="D32" s="51">
        <v>920</v>
      </c>
    </row>
    <row r="33" spans="1:4" x14ac:dyDescent="0.35">
      <c r="A33" s="14" t="s">
        <v>251</v>
      </c>
      <c r="B33" s="42">
        <v>41239999</v>
      </c>
      <c r="C33" s="51"/>
      <c r="D33" s="51">
        <v>6474.9</v>
      </c>
    </row>
    <row r="34" spans="1:4" x14ac:dyDescent="0.35">
      <c r="A34" s="15" t="s">
        <v>260</v>
      </c>
      <c r="B34" s="74">
        <v>41300003</v>
      </c>
      <c r="C34" s="52"/>
      <c r="D34" s="52">
        <v>103402.88</v>
      </c>
    </row>
    <row r="35" spans="1:4" x14ac:dyDescent="0.35">
      <c r="A35" s="14" t="s">
        <v>236</v>
      </c>
      <c r="B35" s="42">
        <v>41400006</v>
      </c>
      <c r="C35" s="51"/>
      <c r="D35" s="51">
        <v>280245.5</v>
      </c>
    </row>
    <row r="36" spans="1:4" x14ac:dyDescent="0.35">
      <c r="A36" s="14" t="s">
        <v>283</v>
      </c>
      <c r="B36" s="42">
        <v>41500004</v>
      </c>
      <c r="C36" s="51"/>
      <c r="D36" s="51">
        <v>57000</v>
      </c>
    </row>
    <row r="37" spans="1:4" x14ac:dyDescent="0.35">
      <c r="A37" s="14" t="s">
        <v>252</v>
      </c>
      <c r="B37" s="42">
        <v>41500007</v>
      </c>
      <c r="C37" s="51"/>
      <c r="D37" s="51">
        <v>119</v>
      </c>
    </row>
    <row r="38" spans="1:4" x14ac:dyDescent="0.35">
      <c r="A38" s="14" t="s">
        <v>237</v>
      </c>
      <c r="B38" s="42">
        <v>41599999</v>
      </c>
      <c r="C38" s="51"/>
      <c r="D38" s="51">
        <v>47590</v>
      </c>
    </row>
    <row r="39" spans="1:4" x14ac:dyDescent="0.35">
      <c r="A39" s="14" t="s">
        <v>256</v>
      </c>
      <c r="B39" s="42">
        <v>41600001</v>
      </c>
      <c r="C39" s="51"/>
      <c r="D39" s="51">
        <v>323</v>
      </c>
    </row>
    <row r="40" spans="1:4" x14ac:dyDescent="0.35">
      <c r="A40" s="14" t="s">
        <v>253</v>
      </c>
      <c r="B40" s="42">
        <v>42100001</v>
      </c>
      <c r="C40" s="51"/>
      <c r="D40" s="51">
        <v>349198.5</v>
      </c>
    </row>
    <row r="41" spans="1:4" x14ac:dyDescent="0.35">
      <c r="A41" s="14" t="s">
        <v>238</v>
      </c>
      <c r="B41" s="42">
        <v>42100002</v>
      </c>
      <c r="C41" s="51"/>
      <c r="D41" s="51">
        <v>7592869.9800000004</v>
      </c>
    </row>
    <row r="42" spans="1:4" x14ac:dyDescent="0.35">
      <c r="A42" s="14" t="s">
        <v>239</v>
      </c>
      <c r="B42" s="42">
        <v>42100004</v>
      </c>
      <c r="C42" s="51"/>
      <c r="D42" s="51">
        <v>2619831.7999999998</v>
      </c>
    </row>
    <row r="43" spans="1:4" x14ac:dyDescent="0.35">
      <c r="A43" s="14" t="s">
        <v>259</v>
      </c>
      <c r="B43" s="42">
        <v>42100005</v>
      </c>
      <c r="C43" s="51"/>
      <c r="D43" s="51">
        <v>57097.7</v>
      </c>
    </row>
    <row r="44" spans="1:4" x14ac:dyDescent="0.35">
      <c r="A44" s="14" t="s">
        <v>240</v>
      </c>
      <c r="B44" s="42">
        <v>42100007</v>
      </c>
      <c r="C44" s="51"/>
      <c r="D44" s="51">
        <v>5570403.1900000004</v>
      </c>
    </row>
    <row r="45" spans="1:4" x14ac:dyDescent="0.35">
      <c r="A45" s="14" t="s">
        <v>255</v>
      </c>
      <c r="B45" s="42">
        <v>42100012</v>
      </c>
      <c r="C45" s="51"/>
      <c r="D45" s="51">
        <v>147481.31</v>
      </c>
    </row>
    <row r="46" spans="1:4" x14ac:dyDescent="0.35">
      <c r="A46" s="14" t="s">
        <v>241</v>
      </c>
      <c r="B46" s="42">
        <v>42100013</v>
      </c>
      <c r="C46" s="51"/>
      <c r="D46" s="51">
        <v>107653.22</v>
      </c>
    </row>
    <row r="47" spans="1:4" x14ac:dyDescent="0.35">
      <c r="A47" s="14" t="s">
        <v>254</v>
      </c>
      <c r="B47" s="42">
        <v>42100014</v>
      </c>
      <c r="C47" s="51"/>
      <c r="D47" s="51">
        <v>20379.87</v>
      </c>
    </row>
    <row r="48" spans="1:4" x14ac:dyDescent="0.35">
      <c r="A48" s="14" t="s">
        <v>242</v>
      </c>
      <c r="B48" s="42">
        <v>42100015</v>
      </c>
      <c r="C48" s="51"/>
      <c r="D48" s="51">
        <v>1148711</v>
      </c>
    </row>
    <row r="49" spans="1:4" x14ac:dyDescent="0.35">
      <c r="A49" s="14" t="s">
        <v>243</v>
      </c>
      <c r="B49" s="42">
        <v>43100002</v>
      </c>
      <c r="C49" s="51"/>
      <c r="D49" s="51">
        <v>19140326</v>
      </c>
    </row>
    <row r="50" spans="1:4" x14ac:dyDescent="0.35">
      <c r="A50" s="14" t="s">
        <v>267</v>
      </c>
      <c r="B50" s="42">
        <v>44100000</v>
      </c>
      <c r="C50" s="51"/>
      <c r="D50" s="51">
        <v>4049910</v>
      </c>
    </row>
    <row r="51" spans="1:4" x14ac:dyDescent="0.35">
      <c r="A51" s="14" t="s">
        <v>268</v>
      </c>
      <c r="B51" s="42">
        <v>44100000</v>
      </c>
      <c r="C51" s="51"/>
      <c r="D51" s="51">
        <v>79680</v>
      </c>
    </row>
    <row r="52" spans="1:4" x14ac:dyDescent="0.35">
      <c r="A52" s="14" t="s">
        <v>25</v>
      </c>
      <c r="B52" s="42">
        <v>51100000</v>
      </c>
      <c r="C52" s="51">
        <v>10991604</v>
      </c>
      <c r="D52" s="51"/>
    </row>
    <row r="53" spans="1:4" x14ac:dyDescent="0.35">
      <c r="A53" s="14" t="s">
        <v>26</v>
      </c>
      <c r="B53" s="42">
        <v>52100000</v>
      </c>
      <c r="C53" s="51">
        <v>1090800</v>
      </c>
      <c r="D53" s="51"/>
    </row>
    <row r="54" spans="1:4" x14ac:dyDescent="0.35">
      <c r="A54" s="14" t="s">
        <v>27</v>
      </c>
      <c r="B54" s="42">
        <v>52200000</v>
      </c>
      <c r="C54" s="51">
        <v>7343895</v>
      </c>
      <c r="D54" s="51"/>
    </row>
    <row r="55" spans="1:4" x14ac:dyDescent="0.35">
      <c r="A55" s="14" t="s">
        <v>28</v>
      </c>
      <c r="B55" s="42">
        <v>53100000</v>
      </c>
      <c r="C55" s="51">
        <v>472699</v>
      </c>
      <c r="D55" s="51"/>
    </row>
    <row r="56" spans="1:4" x14ac:dyDescent="0.35">
      <c r="A56" s="14" t="s">
        <v>29</v>
      </c>
      <c r="B56" s="42">
        <v>53200000</v>
      </c>
      <c r="C56" s="51">
        <v>2016489.5</v>
      </c>
      <c r="D56" s="51"/>
    </row>
    <row r="57" spans="1:4" x14ac:dyDescent="0.35">
      <c r="A57" s="14" t="s">
        <v>30</v>
      </c>
      <c r="B57" s="42">
        <v>53300000</v>
      </c>
      <c r="C57" s="63">
        <v>1111477.74</v>
      </c>
      <c r="D57" s="51"/>
    </row>
    <row r="58" spans="1:4" x14ac:dyDescent="0.35">
      <c r="A58" s="14" t="s">
        <v>31</v>
      </c>
      <c r="B58" s="42">
        <v>53400000</v>
      </c>
      <c r="C58" s="51">
        <v>284194.09999999998</v>
      </c>
      <c r="D58" s="51"/>
    </row>
    <row r="59" spans="1:4" x14ac:dyDescent="0.35">
      <c r="A59" s="14" t="s">
        <v>32</v>
      </c>
      <c r="B59" s="42">
        <v>54100000</v>
      </c>
      <c r="C59" s="63">
        <v>214810</v>
      </c>
      <c r="D59" s="51"/>
    </row>
    <row r="60" spans="1:4" x14ac:dyDescent="0.35">
      <c r="A60" s="14" t="s">
        <v>33</v>
      </c>
      <c r="B60" s="42">
        <v>54200000</v>
      </c>
      <c r="C60" s="63">
        <v>4224560</v>
      </c>
      <c r="D60" s="51"/>
    </row>
    <row r="61" spans="1:4" x14ac:dyDescent="0.35">
      <c r="A61" s="14" t="s">
        <v>34</v>
      </c>
      <c r="B61" s="42">
        <v>56100000</v>
      </c>
      <c r="C61" s="122">
        <v>1351440</v>
      </c>
      <c r="D61" s="52"/>
    </row>
    <row r="62" spans="1:4" x14ac:dyDescent="0.35">
      <c r="A62" s="68" t="s">
        <v>4</v>
      </c>
      <c r="B62" s="15"/>
      <c r="C62" s="75">
        <f>SUM(C5:C61)</f>
        <v>78957820.539999992</v>
      </c>
      <c r="D62" s="75">
        <f>SUM(D5:D61)</f>
        <v>78957820.539999992</v>
      </c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"/>
  <sheetViews>
    <sheetView tabSelected="1" workbookViewId="0">
      <selection activeCell="D136" sqref="D136"/>
    </sheetView>
  </sheetViews>
  <sheetFormatPr defaultRowHeight="18.75" x14ac:dyDescent="0.3"/>
  <cols>
    <col min="1" max="1" width="46.375" style="2" customWidth="1"/>
    <col min="2" max="2" width="9.25" style="2" customWidth="1"/>
    <col min="3" max="3" width="13.375" style="2" customWidth="1"/>
    <col min="4" max="4" width="13" style="2" customWidth="1"/>
    <col min="5" max="5" width="7.5" style="2" customWidth="1"/>
    <col min="6" max="16384" width="9" style="2"/>
  </cols>
  <sheetData>
    <row r="1" spans="1:4" x14ac:dyDescent="0.3">
      <c r="A1" s="133" t="s">
        <v>0</v>
      </c>
      <c r="B1" s="133"/>
      <c r="C1" s="133"/>
      <c r="D1" s="133"/>
    </row>
    <row r="2" spans="1:4" x14ac:dyDescent="0.3">
      <c r="A2" s="133" t="s">
        <v>46</v>
      </c>
      <c r="B2" s="133"/>
      <c r="C2" s="133"/>
      <c r="D2" s="133"/>
    </row>
    <row r="3" spans="1:4" x14ac:dyDescent="0.3">
      <c r="A3" s="134" t="s">
        <v>284</v>
      </c>
      <c r="B3" s="134"/>
      <c r="C3" s="134"/>
      <c r="D3" s="134"/>
    </row>
    <row r="4" spans="1:4" x14ac:dyDescent="0.3">
      <c r="A4" s="19"/>
      <c r="B4" s="23" t="s">
        <v>7</v>
      </c>
      <c r="C4" s="23" t="s">
        <v>2</v>
      </c>
      <c r="D4" s="23" t="s">
        <v>47</v>
      </c>
    </row>
    <row r="5" spans="1:4" x14ac:dyDescent="0.3">
      <c r="A5" s="24" t="s">
        <v>48</v>
      </c>
      <c r="B5" s="76">
        <v>410000</v>
      </c>
      <c r="C5" s="76"/>
      <c r="D5" s="77"/>
    </row>
    <row r="6" spans="1:4" x14ac:dyDescent="0.3">
      <c r="A6" s="24" t="s">
        <v>16</v>
      </c>
      <c r="B6" s="76">
        <v>411000</v>
      </c>
      <c r="C6" s="76"/>
      <c r="D6" s="77"/>
    </row>
    <row r="7" spans="1:4" x14ac:dyDescent="0.3">
      <c r="A7" s="20" t="s">
        <v>49</v>
      </c>
      <c r="B7" s="76">
        <v>411001</v>
      </c>
      <c r="C7" s="79">
        <v>290000</v>
      </c>
      <c r="D7" s="77">
        <v>336629</v>
      </c>
    </row>
    <row r="8" spans="1:4" x14ac:dyDescent="0.3">
      <c r="A8" s="20" t="s">
        <v>50</v>
      </c>
      <c r="B8" s="76">
        <v>411002</v>
      </c>
      <c r="C8" s="79">
        <v>60000</v>
      </c>
      <c r="D8" s="77">
        <v>52750</v>
      </c>
    </row>
    <row r="9" spans="1:4" x14ac:dyDescent="0.3">
      <c r="A9" s="20" t="s">
        <v>51</v>
      </c>
      <c r="B9" s="76">
        <v>411003</v>
      </c>
      <c r="C9" s="79">
        <v>29000</v>
      </c>
      <c r="D9" s="77">
        <v>40008</v>
      </c>
    </row>
    <row r="10" spans="1:4" x14ac:dyDescent="0.3">
      <c r="A10" s="20" t="s">
        <v>52</v>
      </c>
      <c r="B10" s="76">
        <v>411004</v>
      </c>
      <c r="C10" s="79"/>
      <c r="D10" s="77"/>
    </row>
    <row r="11" spans="1:4" x14ac:dyDescent="0.3">
      <c r="A11" s="20" t="s">
        <v>53</v>
      </c>
      <c r="B11" s="76">
        <v>411005</v>
      </c>
      <c r="C11" s="79"/>
      <c r="D11" s="77"/>
    </row>
    <row r="12" spans="1:4" x14ac:dyDescent="0.3">
      <c r="A12" s="20" t="s">
        <v>54</v>
      </c>
      <c r="B12" s="76">
        <v>411006</v>
      </c>
      <c r="C12" s="79"/>
      <c r="D12" s="77"/>
    </row>
    <row r="13" spans="1:4" x14ac:dyDescent="0.3">
      <c r="A13" s="20" t="s">
        <v>55</v>
      </c>
      <c r="B13" s="76">
        <v>411007</v>
      </c>
      <c r="C13" s="79"/>
      <c r="D13" s="77"/>
    </row>
    <row r="14" spans="1:4" x14ac:dyDescent="0.3">
      <c r="A14" s="25" t="s">
        <v>4</v>
      </c>
      <c r="B14" s="20"/>
      <c r="C14" s="108">
        <f>SUM(C7:C13)</f>
        <v>379000</v>
      </c>
      <c r="D14" s="109">
        <f>SUM(D7:D13)</f>
        <v>429387</v>
      </c>
    </row>
    <row r="15" spans="1:4" x14ac:dyDescent="0.3">
      <c r="A15" s="24" t="s">
        <v>17</v>
      </c>
      <c r="B15" s="76">
        <v>412000</v>
      </c>
      <c r="C15" s="76"/>
      <c r="D15" s="20"/>
    </row>
    <row r="16" spans="1:4" x14ac:dyDescent="0.3">
      <c r="A16" s="20" t="s">
        <v>159</v>
      </c>
      <c r="B16" s="76">
        <v>412101</v>
      </c>
      <c r="C16" s="79"/>
      <c r="D16" s="77"/>
    </row>
    <row r="17" spans="1:4" x14ac:dyDescent="0.3">
      <c r="A17" s="20" t="s">
        <v>160</v>
      </c>
      <c r="B17" s="76">
        <v>412102</v>
      </c>
      <c r="C17" s="79"/>
      <c r="D17" s="77"/>
    </row>
    <row r="18" spans="1:4" x14ac:dyDescent="0.3">
      <c r="A18" s="20" t="s">
        <v>161</v>
      </c>
      <c r="B18" s="76">
        <v>412103</v>
      </c>
      <c r="C18" s="79"/>
      <c r="D18" s="77"/>
    </row>
    <row r="19" spans="1:4" x14ac:dyDescent="0.3">
      <c r="A19" s="20" t="s">
        <v>162</v>
      </c>
      <c r="B19" s="76">
        <v>412104</v>
      </c>
      <c r="C19" s="79"/>
      <c r="D19" s="77"/>
    </row>
    <row r="20" spans="1:4" x14ac:dyDescent="0.3">
      <c r="A20" s="20" t="s">
        <v>163</v>
      </c>
      <c r="B20" s="76">
        <v>412105</v>
      </c>
      <c r="C20" s="79"/>
      <c r="D20" s="77"/>
    </row>
    <row r="21" spans="1:4" x14ac:dyDescent="0.3">
      <c r="A21" s="20" t="s">
        <v>164</v>
      </c>
      <c r="B21" s="76">
        <v>412106</v>
      </c>
      <c r="C21" s="79"/>
      <c r="D21" s="77"/>
    </row>
    <row r="22" spans="1:4" x14ac:dyDescent="0.3">
      <c r="A22" s="20" t="s">
        <v>165</v>
      </c>
      <c r="B22" s="76"/>
      <c r="C22" s="79">
        <v>2500</v>
      </c>
      <c r="D22" s="77">
        <v>2669</v>
      </c>
    </row>
    <row r="23" spans="1:4" x14ac:dyDescent="0.3">
      <c r="A23" s="20" t="s">
        <v>166</v>
      </c>
      <c r="B23" s="76">
        <v>412107</v>
      </c>
      <c r="C23" s="79">
        <v>235000</v>
      </c>
      <c r="D23" s="77">
        <v>179940</v>
      </c>
    </row>
    <row r="24" spans="1:4" x14ac:dyDescent="0.3">
      <c r="A24" s="20" t="s">
        <v>167</v>
      </c>
      <c r="B24" s="76">
        <v>412108</v>
      </c>
      <c r="C24" s="79"/>
      <c r="D24" s="77"/>
    </row>
    <row r="25" spans="1:4" x14ac:dyDescent="0.3">
      <c r="A25" s="20" t="s">
        <v>168</v>
      </c>
      <c r="B25" s="76">
        <v>412109</v>
      </c>
      <c r="C25" s="79"/>
      <c r="D25" s="77"/>
    </row>
    <row r="26" spans="1:4" x14ac:dyDescent="0.3">
      <c r="A26" s="20" t="s">
        <v>56</v>
      </c>
      <c r="B26" s="20"/>
      <c r="C26" s="79"/>
      <c r="D26" s="77"/>
    </row>
    <row r="27" spans="1:4" x14ac:dyDescent="0.3">
      <c r="A27" s="20" t="s">
        <v>169</v>
      </c>
      <c r="B27" s="76">
        <v>412110</v>
      </c>
      <c r="C27" s="79"/>
      <c r="D27" s="77"/>
    </row>
    <row r="28" spans="1:4" x14ac:dyDescent="0.3">
      <c r="A28" s="21" t="s">
        <v>170</v>
      </c>
      <c r="B28" s="76">
        <v>412111</v>
      </c>
      <c r="C28" s="79"/>
      <c r="D28" s="77"/>
    </row>
    <row r="29" spans="1:4" x14ac:dyDescent="0.3">
      <c r="A29" s="20" t="s">
        <v>171</v>
      </c>
      <c r="B29" s="76">
        <v>412112</v>
      </c>
      <c r="C29" s="79"/>
      <c r="D29" s="77"/>
    </row>
    <row r="30" spans="1:4" x14ac:dyDescent="0.3">
      <c r="A30" s="20" t="s">
        <v>172</v>
      </c>
      <c r="B30" s="76">
        <v>412113</v>
      </c>
      <c r="C30" s="79"/>
      <c r="D30" s="77"/>
    </row>
    <row r="31" spans="1:4" x14ac:dyDescent="0.3">
      <c r="A31" s="20" t="s">
        <v>173</v>
      </c>
      <c r="B31" s="76">
        <v>412114</v>
      </c>
      <c r="C31" s="79"/>
      <c r="D31" s="77"/>
    </row>
    <row r="32" spans="1:4" x14ac:dyDescent="0.3">
      <c r="A32" s="20" t="s">
        <v>174</v>
      </c>
      <c r="B32" s="76">
        <v>412115</v>
      </c>
      <c r="C32" s="79"/>
      <c r="D32" s="77"/>
    </row>
    <row r="33" spans="1:4" x14ac:dyDescent="0.3">
      <c r="A33" s="20" t="s">
        <v>175</v>
      </c>
      <c r="B33" s="76">
        <v>412116</v>
      </c>
      <c r="C33" s="79"/>
      <c r="D33" s="77"/>
    </row>
    <row r="34" spans="1:4" x14ac:dyDescent="0.3">
      <c r="A34" s="20" t="s">
        <v>176</v>
      </c>
      <c r="B34" s="76">
        <v>412117</v>
      </c>
      <c r="C34" s="79"/>
      <c r="D34" s="77"/>
    </row>
    <row r="35" spans="1:4" x14ac:dyDescent="0.3">
      <c r="A35" s="20" t="s">
        <v>177</v>
      </c>
      <c r="B35" s="76">
        <v>412118</v>
      </c>
      <c r="C35" s="79"/>
      <c r="D35" s="77"/>
    </row>
    <row r="36" spans="1:4" x14ac:dyDescent="0.3">
      <c r="A36" s="20" t="s">
        <v>57</v>
      </c>
      <c r="B36" s="20"/>
      <c r="C36" s="79"/>
      <c r="D36" s="77"/>
    </row>
    <row r="37" spans="1:4" x14ac:dyDescent="0.3">
      <c r="A37" s="20" t="s">
        <v>178</v>
      </c>
      <c r="B37" s="76">
        <v>412119</v>
      </c>
      <c r="C37" s="79"/>
      <c r="D37" s="77"/>
    </row>
    <row r="38" spans="1:4" x14ac:dyDescent="0.3">
      <c r="A38" s="20" t="s">
        <v>179</v>
      </c>
      <c r="B38" s="76">
        <v>412120</v>
      </c>
      <c r="C38" s="79"/>
      <c r="D38" s="77"/>
    </row>
    <row r="39" spans="1:4" x14ac:dyDescent="0.3">
      <c r="A39" s="22" t="s">
        <v>180</v>
      </c>
      <c r="B39" s="89">
        <v>412121</v>
      </c>
      <c r="C39" s="113"/>
      <c r="D39" s="114"/>
    </row>
    <row r="40" spans="1:4" x14ac:dyDescent="0.3">
      <c r="A40" s="19"/>
      <c r="B40" s="23" t="s">
        <v>7</v>
      </c>
      <c r="C40" s="23" t="s">
        <v>2</v>
      </c>
      <c r="D40" s="23" t="s">
        <v>47</v>
      </c>
    </row>
    <row r="41" spans="1:4" x14ac:dyDescent="0.3">
      <c r="A41" s="20" t="s">
        <v>181</v>
      </c>
      <c r="B41" s="76">
        <v>412122</v>
      </c>
      <c r="C41" s="80"/>
      <c r="D41" s="77"/>
    </row>
    <row r="42" spans="1:4" x14ac:dyDescent="0.3">
      <c r="A42" s="20" t="s">
        <v>182</v>
      </c>
      <c r="B42" s="76">
        <v>412123</v>
      </c>
      <c r="C42" s="80"/>
      <c r="D42" s="77"/>
    </row>
    <row r="43" spans="1:4" x14ac:dyDescent="0.3">
      <c r="A43" s="20" t="s">
        <v>183</v>
      </c>
      <c r="B43" s="76">
        <v>412124</v>
      </c>
      <c r="C43" s="80"/>
      <c r="D43" s="77"/>
    </row>
    <row r="44" spans="1:4" x14ac:dyDescent="0.3">
      <c r="A44" s="20" t="s">
        <v>184</v>
      </c>
      <c r="B44" s="76">
        <v>412125</v>
      </c>
      <c r="C44" s="80"/>
      <c r="D44" s="77"/>
    </row>
    <row r="45" spans="1:4" x14ac:dyDescent="0.3">
      <c r="A45" s="20" t="s">
        <v>58</v>
      </c>
      <c r="B45" s="20"/>
      <c r="C45" s="80"/>
      <c r="D45" s="77"/>
    </row>
    <row r="46" spans="1:4" x14ac:dyDescent="0.3">
      <c r="A46" s="20" t="s">
        <v>185</v>
      </c>
      <c r="B46" s="76">
        <v>412126</v>
      </c>
      <c r="C46" s="80"/>
      <c r="D46" s="77"/>
    </row>
    <row r="47" spans="1:4" x14ac:dyDescent="0.3">
      <c r="A47" s="20" t="s">
        <v>186</v>
      </c>
      <c r="B47" s="76">
        <v>412127</v>
      </c>
      <c r="C47" s="80"/>
      <c r="D47" s="77"/>
    </row>
    <row r="48" spans="1:4" x14ac:dyDescent="0.3">
      <c r="A48" s="20" t="s">
        <v>187</v>
      </c>
      <c r="B48" s="76">
        <v>412128</v>
      </c>
      <c r="C48" s="79">
        <v>600</v>
      </c>
      <c r="D48" s="77">
        <v>670</v>
      </c>
    </row>
    <row r="49" spans="1:4" x14ac:dyDescent="0.3">
      <c r="A49" s="20" t="s">
        <v>188</v>
      </c>
      <c r="B49" s="76">
        <v>412129</v>
      </c>
      <c r="C49" s="80"/>
      <c r="D49" s="77"/>
    </row>
    <row r="50" spans="1:4" x14ac:dyDescent="0.3">
      <c r="A50" s="20" t="s">
        <v>189</v>
      </c>
      <c r="B50" s="76">
        <v>412130</v>
      </c>
      <c r="C50" s="80"/>
      <c r="D50" s="77"/>
    </row>
    <row r="51" spans="1:4" x14ac:dyDescent="0.3">
      <c r="A51" s="20" t="s">
        <v>190</v>
      </c>
      <c r="B51" s="76">
        <v>412199</v>
      </c>
      <c r="C51" s="80"/>
      <c r="D51" s="77"/>
    </row>
    <row r="52" spans="1:4" x14ac:dyDescent="0.3">
      <c r="A52" s="20" t="s">
        <v>191</v>
      </c>
      <c r="B52" s="76"/>
      <c r="C52" s="80"/>
      <c r="D52" s="77"/>
    </row>
    <row r="53" spans="1:4" x14ac:dyDescent="0.3">
      <c r="A53" s="20" t="s">
        <v>192</v>
      </c>
      <c r="B53" s="76"/>
      <c r="C53" s="80">
        <v>1000</v>
      </c>
      <c r="D53" s="77"/>
    </row>
    <row r="54" spans="1:4" x14ac:dyDescent="0.3">
      <c r="A54" s="20" t="s">
        <v>193</v>
      </c>
      <c r="B54" s="76">
        <v>412201</v>
      </c>
      <c r="C54" s="80"/>
      <c r="D54" s="77"/>
    </row>
    <row r="55" spans="1:4" x14ac:dyDescent="0.3">
      <c r="A55" s="20" t="s">
        <v>194</v>
      </c>
      <c r="B55" s="76">
        <v>412202</v>
      </c>
      <c r="C55" s="80"/>
      <c r="D55" s="77"/>
    </row>
    <row r="56" spans="1:4" x14ac:dyDescent="0.3">
      <c r="A56" s="20" t="s">
        <v>195</v>
      </c>
      <c r="B56" s="76">
        <v>412203</v>
      </c>
      <c r="C56" s="80"/>
      <c r="D56" s="77"/>
    </row>
    <row r="57" spans="1:4" x14ac:dyDescent="0.3">
      <c r="A57" s="20" t="s">
        <v>196</v>
      </c>
      <c r="B57" s="76">
        <v>412204</v>
      </c>
      <c r="C57" s="80"/>
      <c r="D57" s="77"/>
    </row>
    <row r="58" spans="1:4" x14ac:dyDescent="0.3">
      <c r="A58" s="20" t="s">
        <v>59</v>
      </c>
      <c r="B58" s="20"/>
      <c r="C58" s="77"/>
      <c r="D58" s="77"/>
    </row>
    <row r="59" spans="1:4" x14ac:dyDescent="0.3">
      <c r="A59" s="20" t="s">
        <v>197</v>
      </c>
      <c r="B59" s="76">
        <v>412205</v>
      </c>
      <c r="C59" s="80"/>
      <c r="D59" s="77"/>
    </row>
    <row r="60" spans="1:4" x14ac:dyDescent="0.3">
      <c r="A60" s="20" t="s">
        <v>198</v>
      </c>
      <c r="B60" s="76">
        <v>412206</v>
      </c>
      <c r="C60" s="80"/>
      <c r="D60" s="77"/>
    </row>
    <row r="61" spans="1:4" x14ac:dyDescent="0.3">
      <c r="A61" s="20" t="s">
        <v>199</v>
      </c>
      <c r="B61" s="76">
        <v>412207</v>
      </c>
      <c r="C61" s="80"/>
      <c r="D61" s="77"/>
    </row>
    <row r="62" spans="1:4" x14ac:dyDescent="0.3">
      <c r="A62" s="20" t="s">
        <v>200</v>
      </c>
      <c r="B62" s="76">
        <v>412208</v>
      </c>
      <c r="C62" s="80"/>
      <c r="D62" s="77"/>
    </row>
    <row r="63" spans="1:4" x14ac:dyDescent="0.3">
      <c r="A63" s="20" t="s">
        <v>201</v>
      </c>
      <c r="B63" s="76">
        <v>412209</v>
      </c>
      <c r="C63" s="80"/>
      <c r="D63" s="77"/>
    </row>
    <row r="64" spans="1:4" x14ac:dyDescent="0.3">
      <c r="A64" s="20" t="s">
        <v>202</v>
      </c>
      <c r="B64" s="76">
        <v>412210</v>
      </c>
      <c r="C64" s="79">
        <v>10000</v>
      </c>
      <c r="D64" s="77">
        <v>100</v>
      </c>
    </row>
    <row r="65" spans="1:4" x14ac:dyDescent="0.3">
      <c r="A65" s="20" t="s">
        <v>203</v>
      </c>
      <c r="B65" s="76">
        <v>412211</v>
      </c>
      <c r="C65" s="79"/>
      <c r="D65" s="77"/>
    </row>
    <row r="66" spans="1:4" x14ac:dyDescent="0.3">
      <c r="A66" s="20" t="s">
        <v>204</v>
      </c>
      <c r="B66" s="76"/>
      <c r="C66" s="79"/>
      <c r="D66" s="77"/>
    </row>
    <row r="67" spans="1:4" x14ac:dyDescent="0.3">
      <c r="A67" s="20" t="s">
        <v>205</v>
      </c>
      <c r="B67" s="76">
        <v>412299</v>
      </c>
      <c r="C67" s="79"/>
      <c r="D67" s="77"/>
    </row>
    <row r="68" spans="1:4" x14ac:dyDescent="0.3">
      <c r="A68" s="20" t="s">
        <v>206</v>
      </c>
      <c r="B68" s="76">
        <v>412301</v>
      </c>
      <c r="C68" s="79"/>
      <c r="D68" s="77"/>
    </row>
    <row r="69" spans="1:4" x14ac:dyDescent="0.3">
      <c r="A69" s="20" t="s">
        <v>207</v>
      </c>
      <c r="B69" s="76">
        <v>412302</v>
      </c>
      <c r="C69" s="79"/>
      <c r="D69" s="77"/>
    </row>
    <row r="70" spans="1:4" x14ac:dyDescent="0.3">
      <c r="A70" s="20" t="s">
        <v>208</v>
      </c>
      <c r="B70" s="76">
        <v>412303</v>
      </c>
      <c r="C70" s="79">
        <v>2000</v>
      </c>
      <c r="D70" s="77">
        <v>3150</v>
      </c>
    </row>
    <row r="71" spans="1:4" x14ac:dyDescent="0.3">
      <c r="A71" s="20" t="s">
        <v>209</v>
      </c>
      <c r="B71" s="76">
        <v>412304</v>
      </c>
      <c r="C71" s="79"/>
      <c r="D71" s="77"/>
    </row>
    <row r="72" spans="1:4" x14ac:dyDescent="0.3">
      <c r="A72" s="20" t="s">
        <v>60</v>
      </c>
      <c r="B72" s="20"/>
      <c r="C72" s="79"/>
      <c r="D72" s="77"/>
    </row>
    <row r="73" spans="1:4" x14ac:dyDescent="0.3">
      <c r="A73" s="20" t="s">
        <v>210</v>
      </c>
      <c r="B73" s="76">
        <v>412305</v>
      </c>
      <c r="C73" s="79"/>
      <c r="D73" s="77"/>
    </row>
    <row r="74" spans="1:4" x14ac:dyDescent="0.3">
      <c r="A74" s="20" t="s">
        <v>211</v>
      </c>
      <c r="B74" s="76">
        <v>412306</v>
      </c>
      <c r="C74" s="79"/>
      <c r="D74" s="77"/>
    </row>
    <row r="75" spans="1:4" x14ac:dyDescent="0.3">
      <c r="A75" s="20" t="s">
        <v>212</v>
      </c>
      <c r="B75" s="76">
        <v>412307</v>
      </c>
      <c r="C75" s="79">
        <v>900</v>
      </c>
      <c r="D75" s="77">
        <v>920</v>
      </c>
    </row>
    <row r="76" spans="1:4" x14ac:dyDescent="0.3">
      <c r="A76" s="20" t="s">
        <v>213</v>
      </c>
      <c r="B76" s="76">
        <v>412308</v>
      </c>
      <c r="C76" s="79"/>
      <c r="D76" s="77"/>
    </row>
    <row r="77" spans="1:4" x14ac:dyDescent="0.3">
      <c r="A77" s="20" t="s">
        <v>214</v>
      </c>
      <c r="B77" s="76">
        <v>412399</v>
      </c>
      <c r="C77" s="79">
        <v>10000</v>
      </c>
      <c r="D77" s="77">
        <v>6474.9</v>
      </c>
    </row>
    <row r="78" spans="1:4" x14ac:dyDescent="0.3">
      <c r="A78" s="69" t="s">
        <v>4</v>
      </c>
      <c r="B78" s="22"/>
      <c r="C78" s="110">
        <f>SUM(C16:C77)</f>
        <v>262000</v>
      </c>
      <c r="D78" s="109">
        <f>D22+D23+D48+D64+D75+D77+D70</f>
        <v>193923.9</v>
      </c>
    </row>
    <row r="79" spans="1:4" x14ac:dyDescent="0.3">
      <c r="A79" s="19"/>
      <c r="B79" s="23" t="s">
        <v>7</v>
      </c>
      <c r="C79" s="23" t="s">
        <v>2</v>
      </c>
      <c r="D79" s="23" t="s">
        <v>47</v>
      </c>
    </row>
    <row r="80" spans="1:4" x14ac:dyDescent="0.3">
      <c r="A80" s="24" t="s">
        <v>18</v>
      </c>
      <c r="B80" s="76">
        <v>413000</v>
      </c>
      <c r="C80" s="76"/>
      <c r="D80" s="20"/>
    </row>
    <row r="81" spans="1:4" x14ac:dyDescent="0.3">
      <c r="A81" s="20" t="s">
        <v>61</v>
      </c>
      <c r="B81" s="76">
        <v>413001</v>
      </c>
      <c r="C81" s="80"/>
      <c r="D81" s="112"/>
    </row>
    <row r="82" spans="1:4" x14ac:dyDescent="0.3">
      <c r="A82" s="20" t="s">
        <v>62</v>
      </c>
      <c r="B82" s="76">
        <v>413002</v>
      </c>
      <c r="C82" s="80"/>
      <c r="D82" s="112"/>
    </row>
    <row r="83" spans="1:4" x14ac:dyDescent="0.3">
      <c r="A83" s="20" t="s">
        <v>63</v>
      </c>
      <c r="B83" s="76">
        <v>413003</v>
      </c>
      <c r="C83" s="79">
        <v>155000</v>
      </c>
      <c r="D83" s="77">
        <v>103402.88</v>
      </c>
    </row>
    <row r="84" spans="1:4" x14ac:dyDescent="0.3">
      <c r="A84" s="20" t="s">
        <v>64</v>
      </c>
      <c r="B84" s="76">
        <v>413004</v>
      </c>
      <c r="C84" s="80"/>
      <c r="D84" s="112"/>
    </row>
    <row r="85" spans="1:4" x14ac:dyDescent="0.3">
      <c r="A85" s="20" t="s">
        <v>65</v>
      </c>
      <c r="B85" s="76">
        <v>413005</v>
      </c>
      <c r="C85" s="80"/>
      <c r="D85" s="112"/>
    </row>
    <row r="86" spans="1:4" x14ac:dyDescent="0.3">
      <c r="A86" s="20" t="s">
        <v>66</v>
      </c>
      <c r="B86" s="76">
        <v>413999</v>
      </c>
      <c r="C86" s="80"/>
      <c r="D86" s="112"/>
    </row>
    <row r="87" spans="1:4" x14ac:dyDescent="0.3">
      <c r="A87" s="25" t="s">
        <v>4</v>
      </c>
      <c r="B87" s="20"/>
      <c r="C87" s="111">
        <f>SUM(C80:C86)</f>
        <v>155000</v>
      </c>
      <c r="D87" s="109">
        <f>SUM(D81:D86)</f>
        <v>103402.88</v>
      </c>
    </row>
    <row r="88" spans="1:4" x14ac:dyDescent="0.3">
      <c r="A88" s="24" t="s">
        <v>67</v>
      </c>
      <c r="B88" s="76">
        <v>414000</v>
      </c>
      <c r="C88" s="76"/>
      <c r="D88" s="20"/>
    </row>
    <row r="89" spans="1:4" x14ac:dyDescent="0.3">
      <c r="A89" s="20" t="s">
        <v>68</v>
      </c>
      <c r="B89" s="76">
        <v>414001</v>
      </c>
      <c r="C89" s="76"/>
      <c r="D89" s="20"/>
    </row>
    <row r="90" spans="1:4" x14ac:dyDescent="0.3">
      <c r="A90" s="20" t="s">
        <v>69</v>
      </c>
      <c r="B90" s="76">
        <v>414002</v>
      </c>
      <c r="C90" s="76"/>
      <c r="D90" s="20"/>
    </row>
    <row r="91" spans="1:4" x14ac:dyDescent="0.3">
      <c r="A91" s="20" t="s">
        <v>70</v>
      </c>
      <c r="B91" s="76">
        <v>414003</v>
      </c>
      <c r="C91" s="76"/>
      <c r="D91" s="20"/>
    </row>
    <row r="92" spans="1:4" x14ac:dyDescent="0.3">
      <c r="A92" s="20" t="s">
        <v>71</v>
      </c>
      <c r="B92" s="76">
        <v>414004</v>
      </c>
      <c r="C92" s="76"/>
      <c r="D92" s="20"/>
    </row>
    <row r="93" spans="1:4" x14ac:dyDescent="0.3">
      <c r="A93" s="20" t="s">
        <v>72</v>
      </c>
      <c r="B93" s="76">
        <v>414005</v>
      </c>
      <c r="C93" s="76"/>
      <c r="D93" s="20"/>
    </row>
    <row r="94" spans="1:4" x14ac:dyDescent="0.3">
      <c r="A94" s="20" t="s">
        <v>73</v>
      </c>
      <c r="B94" s="76">
        <v>414006</v>
      </c>
      <c r="C94" s="80">
        <v>300000</v>
      </c>
      <c r="D94" s="77">
        <v>280245.5</v>
      </c>
    </row>
    <row r="95" spans="1:4" x14ac:dyDescent="0.3">
      <c r="A95" s="20" t="s">
        <v>74</v>
      </c>
      <c r="B95" s="76">
        <v>414999</v>
      </c>
      <c r="C95" s="76"/>
      <c r="D95" s="20"/>
    </row>
    <row r="96" spans="1:4" x14ac:dyDescent="0.3">
      <c r="A96" s="25" t="s">
        <v>4</v>
      </c>
      <c r="B96" s="20"/>
      <c r="C96" s="109">
        <f>SUM(C89:C95)</f>
        <v>300000</v>
      </c>
      <c r="D96" s="109">
        <f>SUM(D89:D95)</f>
        <v>280245.5</v>
      </c>
    </row>
    <row r="97" spans="1:4" x14ac:dyDescent="0.3">
      <c r="A97" s="24" t="s">
        <v>19</v>
      </c>
      <c r="B97" s="76">
        <v>415000</v>
      </c>
      <c r="C97" s="76"/>
      <c r="D97" s="20"/>
    </row>
    <row r="98" spans="1:4" x14ac:dyDescent="0.3">
      <c r="A98" s="20" t="s">
        <v>75</v>
      </c>
      <c r="B98" s="76">
        <v>415001</v>
      </c>
      <c r="C98" s="79"/>
      <c r="D98" s="77"/>
    </row>
    <row r="99" spans="1:4" x14ac:dyDescent="0.3">
      <c r="A99" s="20" t="s">
        <v>76</v>
      </c>
      <c r="B99" s="76">
        <v>415002</v>
      </c>
      <c r="C99" s="79"/>
      <c r="D99" s="77"/>
    </row>
    <row r="100" spans="1:4" x14ac:dyDescent="0.3">
      <c r="A100" s="20" t="s">
        <v>77</v>
      </c>
      <c r="B100" s="76">
        <v>415003</v>
      </c>
      <c r="C100" s="79"/>
      <c r="D100" s="77"/>
    </row>
    <row r="101" spans="1:4" x14ac:dyDescent="0.3">
      <c r="A101" s="20" t="s">
        <v>78</v>
      </c>
      <c r="B101" s="76">
        <v>415004</v>
      </c>
      <c r="C101" s="79">
        <v>1000</v>
      </c>
      <c r="D101" s="77">
        <v>57000</v>
      </c>
    </row>
    <row r="102" spans="1:4" x14ac:dyDescent="0.3">
      <c r="A102" s="20" t="s">
        <v>79</v>
      </c>
      <c r="B102" s="76">
        <v>415005</v>
      </c>
      <c r="C102" s="79"/>
      <c r="D102" s="77"/>
    </row>
    <row r="103" spans="1:4" x14ac:dyDescent="0.3">
      <c r="A103" s="20" t="s">
        <v>80</v>
      </c>
      <c r="B103" s="76">
        <v>415006</v>
      </c>
      <c r="C103" s="79"/>
      <c r="D103" s="77"/>
    </row>
    <row r="104" spans="1:4" x14ac:dyDescent="0.3">
      <c r="A104" s="20" t="s">
        <v>81</v>
      </c>
      <c r="B104" s="76">
        <v>415007</v>
      </c>
      <c r="C104" s="79">
        <v>100</v>
      </c>
      <c r="D104" s="77">
        <v>119</v>
      </c>
    </row>
    <row r="105" spans="1:4" x14ac:dyDescent="0.3">
      <c r="A105" s="20" t="s">
        <v>82</v>
      </c>
      <c r="B105" s="76">
        <v>415008</v>
      </c>
      <c r="C105" s="79"/>
      <c r="D105" s="77"/>
    </row>
    <row r="106" spans="1:4" x14ac:dyDescent="0.3">
      <c r="A106" s="20" t="s">
        <v>83</v>
      </c>
      <c r="B106" s="76">
        <v>415999</v>
      </c>
      <c r="C106" s="79">
        <v>20000</v>
      </c>
      <c r="D106" s="77">
        <v>47590</v>
      </c>
    </row>
    <row r="107" spans="1:4" x14ac:dyDescent="0.3">
      <c r="A107" s="25" t="s">
        <v>4</v>
      </c>
      <c r="B107" s="20"/>
      <c r="C107" s="108">
        <f>SUM(C98:C106)</f>
        <v>21100</v>
      </c>
      <c r="D107" s="109">
        <f>SUM(D98:D106)</f>
        <v>104709</v>
      </c>
    </row>
    <row r="108" spans="1:4" x14ac:dyDescent="0.3">
      <c r="A108" s="24" t="s">
        <v>20</v>
      </c>
      <c r="B108" s="76">
        <v>416000</v>
      </c>
      <c r="C108" s="20"/>
      <c r="D108" s="20"/>
    </row>
    <row r="109" spans="1:4" x14ac:dyDescent="0.3">
      <c r="A109" s="20" t="s">
        <v>84</v>
      </c>
      <c r="B109" s="76">
        <v>416001</v>
      </c>
      <c r="C109" s="77">
        <v>700</v>
      </c>
      <c r="D109" s="77">
        <v>323</v>
      </c>
    </row>
    <row r="110" spans="1:4" x14ac:dyDescent="0.3">
      <c r="A110" s="20" t="s">
        <v>85</v>
      </c>
      <c r="B110" s="76">
        <v>416999</v>
      </c>
      <c r="C110" s="20"/>
      <c r="D110" s="20"/>
    </row>
    <row r="111" spans="1:4" x14ac:dyDescent="0.3">
      <c r="A111" s="25" t="s">
        <v>4</v>
      </c>
      <c r="B111" s="20"/>
      <c r="C111" s="110">
        <f>SUM(C109:C110)</f>
        <v>700</v>
      </c>
      <c r="D111" s="109">
        <f>SUM(D109:D110)</f>
        <v>323</v>
      </c>
    </row>
    <row r="112" spans="1:4" x14ac:dyDescent="0.3">
      <c r="A112" s="20"/>
      <c r="B112" s="20"/>
      <c r="C112" s="20"/>
      <c r="D112" s="20"/>
    </row>
    <row r="113" spans="1:4" x14ac:dyDescent="0.3">
      <c r="A113" s="20"/>
      <c r="B113" s="20"/>
      <c r="C113" s="20"/>
      <c r="D113" s="20"/>
    </row>
    <row r="114" spans="1:4" x14ac:dyDescent="0.3">
      <c r="A114" s="20"/>
      <c r="B114" s="20"/>
      <c r="C114" s="20"/>
      <c r="D114" s="20"/>
    </row>
    <row r="115" spans="1:4" x14ac:dyDescent="0.3">
      <c r="A115" s="20"/>
      <c r="B115" s="20"/>
      <c r="C115" s="20"/>
      <c r="D115" s="20"/>
    </row>
    <row r="116" spans="1:4" x14ac:dyDescent="0.3">
      <c r="A116" s="20"/>
      <c r="B116" s="20"/>
      <c r="C116" s="20"/>
      <c r="D116" s="20"/>
    </row>
    <row r="117" spans="1:4" x14ac:dyDescent="0.3">
      <c r="A117" s="22"/>
      <c r="B117" s="22"/>
      <c r="C117" s="22"/>
      <c r="D117" s="22"/>
    </row>
    <row r="118" spans="1:4" x14ac:dyDescent="0.3">
      <c r="A118" s="19"/>
      <c r="B118" s="23" t="s">
        <v>7</v>
      </c>
      <c r="C118" s="23" t="s">
        <v>2</v>
      </c>
      <c r="D118" s="23" t="s">
        <v>47</v>
      </c>
    </row>
    <row r="119" spans="1:4" x14ac:dyDescent="0.3">
      <c r="A119" s="24" t="s">
        <v>86</v>
      </c>
      <c r="B119" s="76">
        <v>420000</v>
      </c>
      <c r="C119" s="20"/>
      <c r="D119" s="20"/>
    </row>
    <row r="120" spans="1:4" x14ac:dyDescent="0.3">
      <c r="A120" s="24" t="s">
        <v>21</v>
      </c>
      <c r="B120" s="76">
        <v>421000</v>
      </c>
      <c r="C120" s="20"/>
      <c r="D120" s="20"/>
    </row>
    <row r="121" spans="1:4" x14ac:dyDescent="0.3">
      <c r="A121" s="20" t="s">
        <v>87</v>
      </c>
      <c r="B121" s="76">
        <v>421001</v>
      </c>
      <c r="C121" s="77">
        <v>370000</v>
      </c>
      <c r="D121" s="77">
        <v>349198.5</v>
      </c>
    </row>
    <row r="122" spans="1:4" x14ac:dyDescent="0.3">
      <c r="A122" s="20" t="s">
        <v>88</v>
      </c>
      <c r="B122" s="76">
        <v>421002</v>
      </c>
      <c r="C122" s="77">
        <v>8670000</v>
      </c>
      <c r="D122" s="77">
        <v>7592869.9800000004</v>
      </c>
    </row>
    <row r="123" spans="1:4" x14ac:dyDescent="0.3">
      <c r="A123" s="20" t="s">
        <v>89</v>
      </c>
      <c r="B123" s="76">
        <v>421003</v>
      </c>
      <c r="C123" s="77"/>
      <c r="D123" s="77"/>
    </row>
    <row r="124" spans="1:4" x14ac:dyDescent="0.3">
      <c r="A124" s="20" t="s">
        <v>90</v>
      </c>
      <c r="B124" s="76">
        <v>421004</v>
      </c>
      <c r="C124" s="77">
        <v>3310000</v>
      </c>
      <c r="D124" s="77">
        <v>2619831.7999999998</v>
      </c>
    </row>
    <row r="125" spans="1:4" x14ac:dyDescent="0.3">
      <c r="A125" s="20" t="s">
        <v>91</v>
      </c>
      <c r="B125" s="76">
        <v>421005</v>
      </c>
      <c r="C125" s="77">
        <v>110000</v>
      </c>
      <c r="D125" s="77">
        <v>57097.7</v>
      </c>
    </row>
    <row r="126" spans="1:4" x14ac:dyDescent="0.3">
      <c r="A126" s="20" t="s">
        <v>92</v>
      </c>
      <c r="B126" s="76">
        <v>421006</v>
      </c>
      <c r="C126" s="77"/>
      <c r="D126" s="77"/>
    </row>
    <row r="127" spans="1:4" x14ac:dyDescent="0.3">
      <c r="A127" s="20" t="s">
        <v>93</v>
      </c>
      <c r="B127" s="76">
        <v>421007</v>
      </c>
      <c r="C127" s="77">
        <v>5956000</v>
      </c>
      <c r="D127" s="77">
        <v>5570403.1900000004</v>
      </c>
    </row>
    <row r="128" spans="1:4" x14ac:dyDescent="0.3">
      <c r="A128" s="20" t="s">
        <v>94</v>
      </c>
      <c r="B128" s="76">
        <v>421008</v>
      </c>
      <c r="C128" s="77">
        <v>800</v>
      </c>
      <c r="D128" s="77"/>
    </row>
    <row r="129" spans="1:4" x14ac:dyDescent="0.3">
      <c r="A129" s="20" t="s">
        <v>95</v>
      </c>
      <c r="B129" s="76">
        <v>421009</v>
      </c>
      <c r="C129" s="77"/>
      <c r="D129" s="77"/>
    </row>
    <row r="130" spans="1:4" x14ac:dyDescent="0.3">
      <c r="A130" s="20" t="s">
        <v>96</v>
      </c>
      <c r="B130" s="76">
        <v>421010</v>
      </c>
      <c r="C130" s="77"/>
      <c r="D130" s="77"/>
    </row>
    <row r="131" spans="1:4" x14ac:dyDescent="0.3">
      <c r="A131" s="20" t="s">
        <v>97</v>
      </c>
      <c r="B131" s="76">
        <v>421011</v>
      </c>
      <c r="C131" s="77"/>
      <c r="D131" s="77"/>
    </row>
    <row r="132" spans="1:4" x14ac:dyDescent="0.3">
      <c r="A132" s="20" t="s">
        <v>98</v>
      </c>
      <c r="B132" s="76">
        <v>421012</v>
      </c>
      <c r="C132" s="77">
        <v>166000</v>
      </c>
      <c r="D132" s="77">
        <v>147481.31</v>
      </c>
    </row>
    <row r="133" spans="1:4" x14ac:dyDescent="0.3">
      <c r="A133" s="20" t="s">
        <v>99</v>
      </c>
      <c r="B133" s="76">
        <v>421013</v>
      </c>
      <c r="C133" s="77">
        <v>85000</v>
      </c>
      <c r="D133" s="77">
        <v>107653.22</v>
      </c>
    </row>
    <row r="134" spans="1:4" x14ac:dyDescent="0.3">
      <c r="A134" s="20" t="s">
        <v>100</v>
      </c>
      <c r="B134" s="76">
        <v>421014</v>
      </c>
      <c r="C134" s="77">
        <v>54000</v>
      </c>
      <c r="D134" s="77">
        <v>20379.87</v>
      </c>
    </row>
    <row r="135" spans="1:4" x14ac:dyDescent="0.3">
      <c r="A135" s="21" t="s">
        <v>101</v>
      </c>
      <c r="B135" s="76">
        <v>421015</v>
      </c>
      <c r="C135" s="77">
        <v>1320000</v>
      </c>
      <c r="D135" s="77">
        <v>1148711</v>
      </c>
    </row>
    <row r="136" spans="1:4" x14ac:dyDescent="0.3">
      <c r="A136" s="20" t="s">
        <v>102</v>
      </c>
      <c r="B136" s="76">
        <v>421016</v>
      </c>
      <c r="C136" s="77"/>
      <c r="D136" s="77"/>
    </row>
    <row r="137" spans="1:4" x14ac:dyDescent="0.3">
      <c r="A137" s="20" t="s">
        <v>103</v>
      </c>
      <c r="B137" s="76">
        <v>421017</v>
      </c>
      <c r="C137" s="77"/>
      <c r="D137" s="77"/>
    </row>
    <row r="138" spans="1:4" x14ac:dyDescent="0.3">
      <c r="A138" s="20" t="s">
        <v>104</v>
      </c>
      <c r="B138" s="76">
        <v>421999</v>
      </c>
      <c r="C138" s="77"/>
      <c r="D138" s="77"/>
    </row>
    <row r="139" spans="1:4" x14ac:dyDescent="0.3">
      <c r="A139" s="25" t="s">
        <v>4</v>
      </c>
      <c r="B139" s="20"/>
      <c r="C139" s="109">
        <f>SUM(C121:C138)</f>
        <v>20041800</v>
      </c>
      <c r="D139" s="109">
        <f>SUM(D121:D138)</f>
        <v>17613626.57</v>
      </c>
    </row>
    <row r="140" spans="1:4" x14ac:dyDescent="0.3">
      <c r="A140" s="24" t="s">
        <v>105</v>
      </c>
      <c r="B140" s="76">
        <v>430000</v>
      </c>
      <c r="C140" s="20"/>
      <c r="D140" s="77"/>
    </row>
    <row r="141" spans="1:4" x14ac:dyDescent="0.3">
      <c r="A141" s="24" t="s">
        <v>22</v>
      </c>
      <c r="B141" s="76">
        <v>431000</v>
      </c>
      <c r="C141" s="20"/>
      <c r="D141" s="77"/>
    </row>
    <row r="142" spans="1:4" x14ac:dyDescent="0.3">
      <c r="A142" s="20" t="s">
        <v>106</v>
      </c>
      <c r="B142" s="76">
        <v>431001</v>
      </c>
      <c r="C142" s="20"/>
      <c r="D142" s="77"/>
    </row>
    <row r="143" spans="1:4" x14ac:dyDescent="0.3">
      <c r="A143" s="20" t="s">
        <v>107</v>
      </c>
      <c r="B143" s="76">
        <v>431002</v>
      </c>
      <c r="C143" s="77">
        <v>21114700</v>
      </c>
      <c r="D143" s="78">
        <v>19140326</v>
      </c>
    </row>
    <row r="144" spans="1:4" x14ac:dyDescent="0.3">
      <c r="A144" s="20" t="s">
        <v>108</v>
      </c>
      <c r="B144" s="76"/>
      <c r="C144" s="20"/>
      <c r="D144" s="77"/>
    </row>
    <row r="145" spans="1:4" x14ac:dyDescent="0.3">
      <c r="A145" s="25" t="s">
        <v>4</v>
      </c>
      <c r="B145" s="76"/>
      <c r="C145" s="110">
        <f>C14+C78+C87+C107+C111+C139+C143+C96</f>
        <v>42274300</v>
      </c>
      <c r="D145" s="109">
        <f>D14+D78+D87+D107+D111+D139+D143+D96</f>
        <v>37865943.850000001</v>
      </c>
    </row>
    <row r="146" spans="1:4" x14ac:dyDescent="0.3">
      <c r="A146" s="24" t="s">
        <v>109</v>
      </c>
      <c r="B146" s="76">
        <v>440000</v>
      </c>
      <c r="C146" s="20"/>
      <c r="D146" s="77"/>
    </row>
    <row r="147" spans="1:4" x14ac:dyDescent="0.3">
      <c r="A147" s="24" t="s">
        <v>110</v>
      </c>
      <c r="B147" s="76">
        <v>441000</v>
      </c>
      <c r="C147" s="20"/>
      <c r="D147" s="77"/>
    </row>
    <row r="148" spans="1:4" x14ac:dyDescent="0.3">
      <c r="A148" s="20" t="s">
        <v>111</v>
      </c>
      <c r="B148" s="76">
        <v>441001</v>
      </c>
      <c r="C148" s="20"/>
      <c r="D148" s="77">
        <v>4129590</v>
      </c>
    </row>
    <row r="149" spans="1:4" x14ac:dyDescent="0.3">
      <c r="A149" s="20" t="s">
        <v>112</v>
      </c>
      <c r="B149" s="76"/>
      <c r="C149" s="20"/>
      <c r="D149" s="77"/>
    </row>
    <row r="150" spans="1:4" x14ac:dyDescent="0.3">
      <c r="A150" s="20"/>
      <c r="B150" s="76"/>
      <c r="C150" s="20"/>
      <c r="D150" s="77"/>
    </row>
    <row r="151" spans="1:4" x14ac:dyDescent="0.3">
      <c r="A151" s="20"/>
      <c r="B151" s="76"/>
      <c r="C151" s="20"/>
      <c r="D151" s="77"/>
    </row>
    <row r="152" spans="1:4" x14ac:dyDescent="0.3">
      <c r="A152" s="20"/>
      <c r="B152" s="76"/>
      <c r="C152" s="20"/>
      <c r="D152" s="77"/>
    </row>
    <row r="153" spans="1:4" x14ac:dyDescent="0.3">
      <c r="A153" s="20"/>
      <c r="B153" s="76"/>
      <c r="C153" s="20"/>
      <c r="D153" s="77"/>
    </row>
    <row r="154" spans="1:4" x14ac:dyDescent="0.3">
      <c r="A154" s="20"/>
      <c r="B154" s="76"/>
      <c r="C154" s="20"/>
      <c r="D154" s="77"/>
    </row>
    <row r="155" spans="1:4" ht="21" x14ac:dyDescent="0.35">
      <c r="A155" s="68" t="s">
        <v>4</v>
      </c>
      <c r="B155" s="89"/>
      <c r="C155" s="94"/>
      <c r="D155" s="109">
        <f>SUM(D145:D154)</f>
        <v>41995533.850000001</v>
      </c>
    </row>
    <row r="156" spans="1:4" x14ac:dyDescent="0.3">
      <c r="A156" s="102"/>
      <c r="B156" s="103"/>
      <c r="C156" s="103"/>
      <c r="D156" s="103"/>
    </row>
    <row r="157" spans="1:4" x14ac:dyDescent="0.3">
      <c r="A157" s="104"/>
      <c r="B157" s="105"/>
      <c r="C157" s="104"/>
      <c r="D157" s="106"/>
    </row>
    <row r="158" spans="1:4" x14ac:dyDescent="0.3">
      <c r="A158" s="104"/>
      <c r="B158" s="105"/>
      <c r="C158" s="104"/>
      <c r="D158" s="106"/>
    </row>
    <row r="159" spans="1:4" x14ac:dyDescent="0.3">
      <c r="A159" s="104"/>
      <c r="B159" s="105"/>
      <c r="C159" s="104"/>
      <c r="D159" s="106"/>
    </row>
    <row r="160" spans="1:4" x14ac:dyDescent="0.3">
      <c r="A160" s="103"/>
      <c r="B160" s="104"/>
      <c r="C160" s="104"/>
      <c r="D160" s="107"/>
    </row>
    <row r="161" spans="1:4" x14ac:dyDescent="0.3">
      <c r="A161" s="104"/>
      <c r="B161" s="104"/>
      <c r="C161" s="104"/>
      <c r="D161" s="104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topLeftCell="A46" workbookViewId="0">
      <selection activeCell="A52" sqref="A52"/>
    </sheetView>
  </sheetViews>
  <sheetFormatPr defaultRowHeight="21" x14ac:dyDescent="0.35"/>
  <cols>
    <col min="1" max="1" width="22.5" style="1" customWidth="1"/>
    <col min="2" max="2" width="21.625" style="1" customWidth="1"/>
    <col min="3" max="3" width="22" style="1" customWidth="1"/>
    <col min="4" max="4" width="15.25" style="1" customWidth="1"/>
    <col min="5" max="16384" width="9" style="1"/>
  </cols>
  <sheetData>
    <row r="1" spans="1:5" x14ac:dyDescent="0.35">
      <c r="A1" s="26" t="s">
        <v>0</v>
      </c>
      <c r="B1" s="27"/>
      <c r="C1" s="26"/>
      <c r="D1" s="3"/>
      <c r="E1" s="4"/>
    </row>
    <row r="2" spans="1:5" x14ac:dyDescent="0.35">
      <c r="A2" s="28"/>
      <c r="B2" s="29"/>
      <c r="C2" s="30" t="s">
        <v>120</v>
      </c>
      <c r="D2" s="8"/>
      <c r="E2" s="9"/>
    </row>
    <row r="3" spans="1:5" x14ac:dyDescent="0.35">
      <c r="A3" s="28"/>
      <c r="B3" s="31" t="s">
        <v>119</v>
      </c>
      <c r="C3" s="30"/>
      <c r="D3" s="8"/>
      <c r="E3" s="9"/>
    </row>
    <row r="4" spans="1:5" x14ac:dyDescent="0.35">
      <c r="A4" s="32"/>
      <c r="B4" s="33"/>
      <c r="C4" s="34" t="s">
        <v>121</v>
      </c>
      <c r="D4" s="10"/>
      <c r="E4" s="11"/>
    </row>
    <row r="5" spans="1:5" x14ac:dyDescent="0.35">
      <c r="A5" s="28"/>
      <c r="B5" s="30"/>
      <c r="C5" s="30"/>
      <c r="D5" s="35" t="s">
        <v>122</v>
      </c>
      <c r="E5" s="4"/>
    </row>
    <row r="6" spans="1:5" x14ac:dyDescent="0.35">
      <c r="A6" s="83" t="s">
        <v>272</v>
      </c>
      <c r="B6" s="8"/>
      <c r="C6" s="8"/>
      <c r="D6" s="86">
        <v>33027877.18</v>
      </c>
      <c r="E6" s="9"/>
    </row>
    <row r="7" spans="1:5" x14ac:dyDescent="0.35">
      <c r="A7" s="83" t="s">
        <v>115</v>
      </c>
      <c r="B7" s="8"/>
      <c r="C7" s="8"/>
      <c r="D7" s="8"/>
      <c r="E7" s="9"/>
    </row>
    <row r="8" spans="1:5" x14ac:dyDescent="0.35">
      <c r="A8" s="84" t="s">
        <v>113</v>
      </c>
      <c r="B8" s="35" t="s">
        <v>114</v>
      </c>
      <c r="C8" s="35" t="s">
        <v>8</v>
      </c>
      <c r="D8" s="8"/>
      <c r="E8" s="9"/>
    </row>
    <row r="9" spans="1:5" x14ac:dyDescent="0.35">
      <c r="A9" s="85" t="s">
        <v>271</v>
      </c>
      <c r="B9" s="126"/>
      <c r="C9" s="39"/>
      <c r="D9" s="97" t="s">
        <v>129</v>
      </c>
      <c r="E9" s="9"/>
    </row>
    <row r="10" spans="1:5" x14ac:dyDescent="0.35">
      <c r="A10" s="83" t="s">
        <v>118</v>
      </c>
      <c r="B10" s="8"/>
      <c r="C10" s="8"/>
      <c r="D10" s="8"/>
      <c r="E10" s="9"/>
    </row>
    <row r="11" spans="1:5" x14ac:dyDescent="0.35">
      <c r="A11" s="84" t="s">
        <v>116</v>
      </c>
      <c r="B11" s="35" t="s">
        <v>117</v>
      </c>
      <c r="C11" s="35" t="s">
        <v>8</v>
      </c>
      <c r="D11" s="8"/>
      <c r="E11" s="9"/>
    </row>
    <row r="12" spans="1:5" x14ac:dyDescent="0.35">
      <c r="A12" s="85" t="s">
        <v>273</v>
      </c>
      <c r="B12" s="35">
        <v>31382420</v>
      </c>
      <c r="C12" s="39">
        <v>500</v>
      </c>
      <c r="D12" s="8"/>
      <c r="E12" s="9"/>
    </row>
    <row r="13" spans="1:5" x14ac:dyDescent="0.35">
      <c r="A13" s="85" t="s">
        <v>274</v>
      </c>
      <c r="B13" s="35">
        <v>31382425</v>
      </c>
      <c r="C13" s="39">
        <v>1630</v>
      </c>
      <c r="D13" s="8"/>
      <c r="E13" s="9"/>
    </row>
    <row r="14" spans="1:5" x14ac:dyDescent="0.35">
      <c r="A14" s="85" t="s">
        <v>275</v>
      </c>
      <c r="B14" s="35">
        <v>31382441</v>
      </c>
      <c r="C14" s="39">
        <v>17169.16</v>
      </c>
      <c r="D14" s="8"/>
      <c r="E14" s="9"/>
    </row>
    <row r="15" spans="1:5" x14ac:dyDescent="0.35">
      <c r="A15" s="85" t="s">
        <v>276</v>
      </c>
      <c r="B15" s="35">
        <v>31382448</v>
      </c>
      <c r="C15" s="39">
        <v>4950</v>
      </c>
      <c r="D15" s="8"/>
      <c r="E15" s="9"/>
    </row>
    <row r="16" spans="1:5" x14ac:dyDescent="0.35">
      <c r="A16" s="85" t="s">
        <v>274</v>
      </c>
      <c r="B16" s="35">
        <v>31382449</v>
      </c>
      <c r="C16" s="116">
        <v>21518</v>
      </c>
      <c r="D16" s="95">
        <f>C12+C13+C14+C15+C16</f>
        <v>45767.16</v>
      </c>
      <c r="E16" s="9"/>
    </row>
    <row r="17" spans="1:5" x14ac:dyDescent="0.35">
      <c r="A17" s="85"/>
      <c r="B17" s="35"/>
      <c r="C17" s="39"/>
      <c r="D17" s="98"/>
      <c r="E17" s="9"/>
    </row>
    <row r="18" spans="1:5" x14ac:dyDescent="0.35">
      <c r="A18" s="73" t="s">
        <v>277</v>
      </c>
      <c r="B18" s="10"/>
      <c r="C18" s="10"/>
      <c r="D18" s="82">
        <f>D6-D16</f>
        <v>32982110.02</v>
      </c>
      <c r="E18" s="11"/>
    </row>
    <row r="19" spans="1:5" x14ac:dyDescent="0.35">
      <c r="A19" s="83" t="s">
        <v>134</v>
      </c>
      <c r="B19" s="4"/>
      <c r="C19" s="8" t="s">
        <v>139</v>
      </c>
      <c r="D19" s="8"/>
      <c r="E19" s="9"/>
    </row>
    <row r="20" spans="1:5" x14ac:dyDescent="0.35">
      <c r="A20" s="83" t="s">
        <v>135</v>
      </c>
      <c r="B20" s="9"/>
      <c r="C20" s="8" t="s">
        <v>140</v>
      </c>
      <c r="D20" s="8"/>
      <c r="E20" s="9"/>
    </row>
    <row r="21" spans="1:5" x14ac:dyDescent="0.35">
      <c r="A21" s="84" t="s">
        <v>220</v>
      </c>
      <c r="B21" s="9" t="s">
        <v>138</v>
      </c>
      <c r="C21" s="35" t="s">
        <v>265</v>
      </c>
      <c r="D21" s="8" t="s">
        <v>142</v>
      </c>
      <c r="E21" s="9"/>
    </row>
    <row r="22" spans="1:5" x14ac:dyDescent="0.35">
      <c r="A22" s="83" t="s">
        <v>137</v>
      </c>
      <c r="B22" s="9"/>
      <c r="C22" s="125" t="s">
        <v>141</v>
      </c>
      <c r="D22" s="8"/>
      <c r="E22" s="9"/>
    </row>
    <row r="23" spans="1:5" x14ac:dyDescent="0.35">
      <c r="A23" s="73"/>
      <c r="B23" s="11"/>
      <c r="C23" s="123"/>
      <c r="D23" s="10"/>
      <c r="E23" s="11"/>
    </row>
    <row r="24" spans="1:5" x14ac:dyDescent="0.35">
      <c r="A24" s="3"/>
      <c r="B24" s="3"/>
      <c r="C24" s="3"/>
      <c r="D24" s="3"/>
      <c r="E24" s="3"/>
    </row>
    <row r="25" spans="1:5" x14ac:dyDescent="0.35">
      <c r="A25" s="8"/>
      <c r="B25" s="8"/>
      <c r="C25" s="8"/>
      <c r="D25" s="8"/>
      <c r="E25" s="8"/>
    </row>
    <row r="26" spans="1:5" x14ac:dyDescent="0.35">
      <c r="A26" s="8"/>
      <c r="B26" s="8"/>
      <c r="C26" s="8"/>
      <c r="D26" s="8"/>
      <c r="E26" s="8"/>
    </row>
    <row r="27" spans="1:5" x14ac:dyDescent="0.35">
      <c r="A27" s="8"/>
      <c r="B27" s="8"/>
      <c r="C27" s="8"/>
      <c r="D27" s="8"/>
      <c r="E27" s="8"/>
    </row>
    <row r="28" spans="1:5" x14ac:dyDescent="0.35">
      <c r="A28" s="8"/>
      <c r="B28" s="8"/>
      <c r="C28" s="8"/>
      <c r="D28" s="8"/>
      <c r="E28" s="8"/>
    </row>
    <row r="29" spans="1:5" x14ac:dyDescent="0.35">
      <c r="A29" s="8"/>
      <c r="B29" s="8"/>
      <c r="C29" s="8"/>
      <c r="D29" s="8"/>
      <c r="E29" s="8"/>
    </row>
    <row r="30" spans="1:5" x14ac:dyDescent="0.35">
      <c r="A30" s="8"/>
      <c r="B30" s="8"/>
      <c r="C30" s="8"/>
      <c r="D30" s="8"/>
      <c r="E30" s="8"/>
    </row>
    <row r="31" spans="1:5" x14ac:dyDescent="0.35">
      <c r="A31" s="8"/>
      <c r="B31" s="8"/>
      <c r="C31" s="8"/>
      <c r="D31" s="8"/>
      <c r="E31" s="8"/>
    </row>
    <row r="32" spans="1:5" x14ac:dyDescent="0.35">
      <c r="A32" s="8"/>
      <c r="B32" s="8"/>
      <c r="C32" s="8"/>
      <c r="D32" s="8"/>
      <c r="E32" s="8"/>
    </row>
    <row r="33" spans="1:5" x14ac:dyDescent="0.35">
      <c r="A33" s="8"/>
      <c r="B33" s="8"/>
      <c r="C33" s="8"/>
      <c r="D33" s="8"/>
      <c r="E33" s="8"/>
    </row>
    <row r="34" spans="1:5" x14ac:dyDescent="0.35">
      <c r="A34" s="8"/>
      <c r="B34" s="8"/>
      <c r="C34" s="8"/>
      <c r="D34" s="8"/>
      <c r="E34" s="8"/>
    </row>
    <row r="35" spans="1:5" x14ac:dyDescent="0.35">
      <c r="A35" s="8"/>
      <c r="B35" s="8"/>
      <c r="C35" s="8"/>
      <c r="D35" s="8"/>
      <c r="E35" s="8"/>
    </row>
    <row r="36" spans="1:5" x14ac:dyDescent="0.35">
      <c r="A36" s="8"/>
      <c r="B36" s="8"/>
      <c r="C36" s="8"/>
      <c r="D36" s="8"/>
      <c r="E36" s="8"/>
    </row>
    <row r="37" spans="1:5" x14ac:dyDescent="0.35">
      <c r="A37" s="8"/>
      <c r="B37" s="8"/>
      <c r="C37" s="8"/>
      <c r="D37" s="8"/>
      <c r="E37" s="8"/>
    </row>
    <row r="38" spans="1:5" x14ac:dyDescent="0.35">
      <c r="A38" s="26" t="s">
        <v>0</v>
      </c>
      <c r="B38" s="27"/>
      <c r="C38" s="26"/>
      <c r="D38" s="3"/>
      <c r="E38" s="4"/>
    </row>
    <row r="39" spans="1:5" x14ac:dyDescent="0.35">
      <c r="A39" s="28"/>
      <c r="B39" s="29"/>
      <c r="C39" s="30" t="s">
        <v>143</v>
      </c>
      <c r="D39" s="8"/>
      <c r="E39" s="9"/>
    </row>
    <row r="40" spans="1:5" x14ac:dyDescent="0.35">
      <c r="A40" s="28"/>
      <c r="B40" s="31" t="s">
        <v>119</v>
      </c>
      <c r="C40" s="30"/>
      <c r="D40" s="8"/>
      <c r="E40" s="9"/>
    </row>
    <row r="41" spans="1:5" x14ac:dyDescent="0.35">
      <c r="A41" s="32"/>
      <c r="B41" s="33"/>
      <c r="C41" s="34" t="s">
        <v>151</v>
      </c>
      <c r="D41" s="10"/>
      <c r="E41" s="11"/>
    </row>
    <row r="42" spans="1:5" x14ac:dyDescent="0.35">
      <c r="A42" s="28"/>
      <c r="B42" s="30"/>
      <c r="C42" s="30"/>
      <c r="D42" s="35" t="s">
        <v>122</v>
      </c>
      <c r="E42" s="9"/>
    </row>
    <row r="43" spans="1:5" x14ac:dyDescent="0.35">
      <c r="A43" s="83" t="s">
        <v>272</v>
      </c>
      <c r="D43" s="86">
        <v>15821022.66</v>
      </c>
      <c r="E43" s="9"/>
    </row>
    <row r="44" spans="1:5" x14ac:dyDescent="0.35">
      <c r="A44" s="83" t="s">
        <v>115</v>
      </c>
      <c r="D44" s="8"/>
      <c r="E44" s="9"/>
    </row>
    <row r="45" spans="1:5" x14ac:dyDescent="0.35">
      <c r="A45" s="84" t="s">
        <v>113</v>
      </c>
      <c r="B45" s="6" t="s">
        <v>114</v>
      </c>
      <c r="C45" s="6" t="s">
        <v>8</v>
      </c>
      <c r="D45" s="8"/>
      <c r="E45" s="9"/>
    </row>
    <row r="46" spans="1:5" x14ac:dyDescent="0.35">
      <c r="A46" s="83"/>
      <c r="D46" s="118" t="s">
        <v>129</v>
      </c>
      <c r="E46" s="9"/>
    </row>
    <row r="47" spans="1:5" x14ac:dyDescent="0.35">
      <c r="A47" s="83" t="s">
        <v>118</v>
      </c>
      <c r="D47" s="118"/>
      <c r="E47" s="9"/>
    </row>
    <row r="48" spans="1:5" x14ac:dyDescent="0.35">
      <c r="A48" s="84" t="s">
        <v>116</v>
      </c>
      <c r="B48" s="6" t="s">
        <v>117</v>
      </c>
      <c r="C48" s="6" t="s">
        <v>8</v>
      </c>
      <c r="D48" s="118"/>
      <c r="E48" s="9"/>
    </row>
    <row r="49" spans="1:5" x14ac:dyDescent="0.35">
      <c r="A49" s="85"/>
      <c r="B49" s="6"/>
      <c r="C49" s="36"/>
      <c r="D49" s="119" t="s">
        <v>129</v>
      </c>
      <c r="E49" s="9"/>
    </row>
    <row r="50" spans="1:5" x14ac:dyDescent="0.35">
      <c r="A50" s="85"/>
      <c r="B50" s="6"/>
      <c r="C50" s="36"/>
      <c r="D50" s="86"/>
      <c r="E50" s="9"/>
    </row>
    <row r="51" spans="1:5" x14ac:dyDescent="0.35">
      <c r="A51" s="121" t="s">
        <v>279</v>
      </c>
      <c r="B51" s="6"/>
      <c r="C51" s="39"/>
      <c r="D51" s="117">
        <v>57845.85</v>
      </c>
      <c r="E51" s="9"/>
    </row>
    <row r="52" spans="1:5" x14ac:dyDescent="0.35">
      <c r="A52" s="83"/>
      <c r="C52" s="8"/>
      <c r="D52" s="98"/>
      <c r="E52" s="9"/>
    </row>
    <row r="53" spans="1:5" x14ac:dyDescent="0.35">
      <c r="A53" s="73" t="s">
        <v>278</v>
      </c>
      <c r="C53" s="10"/>
      <c r="D53" s="82">
        <f>D43-D51</f>
        <v>15763176.810000001</v>
      </c>
      <c r="E53" s="11"/>
    </row>
    <row r="54" spans="1:5" x14ac:dyDescent="0.35">
      <c r="A54" s="83" t="s">
        <v>134</v>
      </c>
      <c r="B54" s="4"/>
      <c r="C54" s="1" t="s">
        <v>139</v>
      </c>
      <c r="D54" s="8"/>
      <c r="E54" s="9"/>
    </row>
    <row r="55" spans="1:5" x14ac:dyDescent="0.35">
      <c r="A55" s="83" t="s">
        <v>135</v>
      </c>
      <c r="B55" s="9"/>
      <c r="C55" s="1" t="s">
        <v>140</v>
      </c>
      <c r="D55" s="8"/>
      <c r="E55" s="9"/>
    </row>
    <row r="56" spans="1:5" x14ac:dyDescent="0.35">
      <c r="A56" s="84" t="s">
        <v>220</v>
      </c>
      <c r="B56" s="9" t="s">
        <v>138</v>
      </c>
      <c r="C56" s="6" t="s">
        <v>265</v>
      </c>
      <c r="D56" s="8" t="s">
        <v>142</v>
      </c>
      <c r="E56" s="9"/>
    </row>
    <row r="57" spans="1:5" x14ac:dyDescent="0.35">
      <c r="A57" s="83" t="s">
        <v>137</v>
      </c>
      <c r="B57" s="9"/>
      <c r="C57" s="2" t="s">
        <v>141</v>
      </c>
      <c r="D57" s="8"/>
      <c r="E57" s="9"/>
    </row>
    <row r="58" spans="1:5" x14ac:dyDescent="0.35">
      <c r="A58" s="83"/>
      <c r="B58" s="9"/>
      <c r="C58" s="6"/>
      <c r="D58" s="8"/>
      <c r="E58" s="9"/>
    </row>
    <row r="59" spans="1:5" x14ac:dyDescent="0.35">
      <c r="A59" s="73"/>
      <c r="B59" s="11"/>
      <c r="C59" s="10"/>
      <c r="D59" s="10"/>
      <c r="E59" s="11"/>
    </row>
    <row r="106" spans="1:5" x14ac:dyDescent="0.35">
      <c r="A106" s="26" t="s">
        <v>0</v>
      </c>
      <c r="B106" s="27"/>
      <c r="C106" s="26"/>
      <c r="D106" s="3"/>
      <c r="E106" s="4"/>
    </row>
    <row r="107" spans="1:5" x14ac:dyDescent="0.35">
      <c r="A107" s="28"/>
      <c r="B107" s="29"/>
      <c r="C107" s="30" t="s">
        <v>120</v>
      </c>
      <c r="D107" s="8"/>
      <c r="E107" s="9"/>
    </row>
    <row r="108" spans="1:5" x14ac:dyDescent="0.35">
      <c r="A108" s="28"/>
      <c r="B108" s="31" t="s">
        <v>119</v>
      </c>
      <c r="C108" s="30"/>
      <c r="D108" s="8"/>
      <c r="E108" s="9"/>
    </row>
    <row r="109" spans="1:5" x14ac:dyDescent="0.35">
      <c r="A109" s="32"/>
      <c r="B109" s="33"/>
      <c r="C109" s="34" t="s">
        <v>216</v>
      </c>
      <c r="D109" s="10"/>
      <c r="E109" s="11"/>
    </row>
    <row r="110" spans="1:5" x14ac:dyDescent="0.35">
      <c r="A110" s="28"/>
      <c r="B110" s="30"/>
      <c r="C110" s="30"/>
      <c r="D110" s="35" t="s">
        <v>122</v>
      </c>
      <c r="E110" s="4"/>
    </row>
    <row r="111" spans="1:5" x14ac:dyDescent="0.35">
      <c r="A111" s="83" t="s">
        <v>262</v>
      </c>
      <c r="D111" s="81">
        <v>882875.37</v>
      </c>
      <c r="E111" s="9"/>
    </row>
    <row r="112" spans="1:5" x14ac:dyDescent="0.35">
      <c r="A112" s="83" t="s">
        <v>115</v>
      </c>
      <c r="E112" s="9"/>
    </row>
    <row r="113" spans="1:5" x14ac:dyDescent="0.35">
      <c r="A113" s="84" t="s">
        <v>113</v>
      </c>
      <c r="B113" s="6" t="s">
        <v>114</v>
      </c>
      <c r="C113" s="6" t="s">
        <v>8</v>
      </c>
      <c r="E113" s="9"/>
    </row>
    <row r="114" spans="1:5" x14ac:dyDescent="0.35">
      <c r="A114" s="83"/>
      <c r="D114" s="40" t="s">
        <v>217</v>
      </c>
      <c r="E114" s="9"/>
    </row>
    <row r="115" spans="1:5" x14ac:dyDescent="0.35">
      <c r="A115" s="83"/>
      <c r="D115" s="40"/>
      <c r="E115" s="9"/>
    </row>
    <row r="116" spans="1:5" x14ac:dyDescent="0.35">
      <c r="A116" s="83" t="s">
        <v>263</v>
      </c>
      <c r="D116" s="116">
        <v>1668.96</v>
      </c>
      <c r="E116" s="9"/>
    </row>
    <row r="117" spans="1:5" x14ac:dyDescent="0.35">
      <c r="A117" s="85"/>
      <c r="B117" s="6"/>
      <c r="C117" s="39"/>
      <c r="D117" s="98"/>
      <c r="E117" s="9"/>
    </row>
    <row r="118" spans="1:5" x14ac:dyDescent="0.35">
      <c r="A118" s="73" t="s">
        <v>261</v>
      </c>
      <c r="B118" s="10"/>
      <c r="C118" s="10"/>
      <c r="D118" s="82">
        <f>D111-D116</f>
        <v>881206.41</v>
      </c>
      <c r="E118" s="11"/>
    </row>
    <row r="119" spans="1:5" x14ac:dyDescent="0.35">
      <c r="A119" s="83" t="s">
        <v>134</v>
      </c>
      <c r="B119" s="4"/>
      <c r="C119" s="1" t="s">
        <v>139</v>
      </c>
      <c r="E119" s="9"/>
    </row>
    <row r="120" spans="1:5" x14ac:dyDescent="0.35">
      <c r="A120" s="83" t="s">
        <v>135</v>
      </c>
      <c r="B120" s="9"/>
      <c r="C120" s="1" t="s">
        <v>140</v>
      </c>
      <c r="E120" s="9"/>
    </row>
    <row r="121" spans="1:5" x14ac:dyDescent="0.35">
      <c r="A121" s="84" t="s">
        <v>136</v>
      </c>
      <c r="B121" s="9" t="s">
        <v>138</v>
      </c>
      <c r="C121" s="6" t="s">
        <v>265</v>
      </c>
      <c r="D121" s="1" t="s">
        <v>142</v>
      </c>
      <c r="E121" s="9"/>
    </row>
    <row r="122" spans="1:5" x14ac:dyDescent="0.35">
      <c r="A122" s="83" t="s">
        <v>137</v>
      </c>
      <c r="B122" s="9"/>
      <c r="C122" s="115" t="s">
        <v>141</v>
      </c>
      <c r="E122" s="9"/>
    </row>
    <row r="123" spans="1:5" x14ac:dyDescent="0.35">
      <c r="A123" s="73"/>
      <c r="B123" s="11"/>
      <c r="C123" s="124"/>
      <c r="D123" s="10"/>
      <c r="E123" s="11"/>
    </row>
    <row r="124" spans="1:5" x14ac:dyDescent="0.35">
      <c r="A124" s="3"/>
      <c r="B124" s="3"/>
      <c r="C124" s="3"/>
      <c r="D124" s="3"/>
      <c r="E124" s="3"/>
    </row>
    <row r="125" spans="1:5" x14ac:dyDescent="0.35">
      <c r="A125" s="8"/>
      <c r="B125" s="8"/>
      <c r="C125" s="8"/>
      <c r="D125" s="8"/>
      <c r="E125" s="8"/>
    </row>
    <row r="126" spans="1:5" x14ac:dyDescent="0.35">
      <c r="A126" s="8"/>
      <c r="B126" s="8"/>
      <c r="C126" s="8"/>
      <c r="D126" s="8"/>
      <c r="E126" s="8"/>
    </row>
    <row r="127" spans="1:5" x14ac:dyDescent="0.35">
      <c r="A127" s="8"/>
      <c r="B127" s="8"/>
      <c r="C127" s="8"/>
      <c r="D127" s="8"/>
      <c r="E127" s="8"/>
    </row>
    <row r="128" spans="1:5" x14ac:dyDescent="0.35">
      <c r="A128" s="8"/>
      <c r="B128" s="8"/>
      <c r="C128" s="8"/>
      <c r="D128" s="8"/>
      <c r="E128" s="8"/>
    </row>
    <row r="129" spans="1:5" x14ac:dyDescent="0.35">
      <c r="A129" s="8"/>
      <c r="B129" s="8"/>
      <c r="C129" s="8"/>
      <c r="D129" s="8"/>
      <c r="E129" s="8"/>
    </row>
    <row r="130" spans="1:5" x14ac:dyDescent="0.35">
      <c r="A130" s="8"/>
      <c r="B130" s="8"/>
      <c r="C130" s="8"/>
      <c r="D130" s="8"/>
      <c r="E130" s="8"/>
    </row>
    <row r="131" spans="1:5" x14ac:dyDescent="0.35">
      <c r="A131" s="8"/>
      <c r="B131" s="8"/>
      <c r="C131" s="8"/>
      <c r="D131" s="8"/>
      <c r="E131" s="8"/>
    </row>
    <row r="132" spans="1:5" x14ac:dyDescent="0.35">
      <c r="A132" s="8"/>
      <c r="B132" s="8"/>
      <c r="C132" s="8"/>
      <c r="D132" s="8"/>
      <c r="E132" s="8"/>
    </row>
    <row r="133" spans="1:5" x14ac:dyDescent="0.35">
      <c r="A133" s="8"/>
      <c r="B133" s="8"/>
      <c r="C133" s="8"/>
      <c r="D133" s="8"/>
      <c r="E133" s="8"/>
    </row>
    <row r="134" spans="1:5" x14ac:dyDescent="0.35">
      <c r="A134" s="8"/>
      <c r="B134" s="8"/>
      <c r="C134" s="8"/>
      <c r="D134" s="8"/>
      <c r="E134" s="8"/>
    </row>
    <row r="135" spans="1:5" x14ac:dyDescent="0.35">
      <c r="A135" s="8"/>
      <c r="B135" s="8"/>
      <c r="C135" s="8"/>
      <c r="D135" s="8"/>
      <c r="E135" s="8"/>
    </row>
    <row r="136" spans="1:5" x14ac:dyDescent="0.35">
      <c r="A136" s="8"/>
      <c r="B136" s="8"/>
      <c r="C136" s="8"/>
      <c r="D136" s="8"/>
      <c r="E136" s="8"/>
    </row>
    <row r="137" spans="1:5" x14ac:dyDescent="0.35">
      <c r="A137" s="8"/>
      <c r="B137" s="8"/>
      <c r="C137" s="8"/>
      <c r="D137" s="8"/>
      <c r="E137" s="8"/>
    </row>
    <row r="138" spans="1:5" x14ac:dyDescent="0.35">
      <c r="A138" s="8"/>
      <c r="B138" s="8"/>
      <c r="C138" s="8"/>
      <c r="D138" s="8"/>
      <c r="E138" s="8"/>
    </row>
    <row r="139" spans="1:5" x14ac:dyDescent="0.35">
      <c r="A139" s="8"/>
      <c r="B139" s="8"/>
      <c r="C139" s="8"/>
      <c r="D139" s="8"/>
      <c r="E139" s="8"/>
    </row>
    <row r="140" spans="1:5" x14ac:dyDescent="0.35">
      <c r="A140" s="8"/>
      <c r="B140" s="8"/>
      <c r="C140" s="8"/>
      <c r="D140" s="8"/>
      <c r="E140" s="8"/>
    </row>
    <row r="141" spans="1:5" x14ac:dyDescent="0.35">
      <c r="A141" s="8"/>
      <c r="B141" s="8"/>
      <c r="C141" s="8"/>
      <c r="D141" s="8"/>
      <c r="E141" s="8"/>
    </row>
    <row r="142" spans="1:5" x14ac:dyDescent="0.35">
      <c r="A142" s="26" t="s">
        <v>0</v>
      </c>
      <c r="B142" s="27"/>
      <c r="C142" s="26"/>
      <c r="D142" s="3"/>
      <c r="E142" s="4"/>
    </row>
    <row r="143" spans="1:5" x14ac:dyDescent="0.35">
      <c r="A143" s="28"/>
      <c r="B143" s="29"/>
      <c r="C143" s="30" t="s">
        <v>143</v>
      </c>
      <c r="D143" s="8"/>
      <c r="E143" s="9"/>
    </row>
    <row r="144" spans="1:5" x14ac:dyDescent="0.35">
      <c r="A144" s="28"/>
      <c r="B144" s="31" t="s">
        <v>119</v>
      </c>
      <c r="C144" s="30"/>
      <c r="D144" s="8"/>
      <c r="E144" s="9"/>
    </row>
    <row r="145" spans="1:5" x14ac:dyDescent="0.35">
      <c r="A145" s="32"/>
      <c r="B145" s="33"/>
      <c r="C145" s="34" t="s">
        <v>151</v>
      </c>
      <c r="D145" s="10"/>
      <c r="E145" s="11"/>
    </row>
    <row r="146" spans="1:5" x14ac:dyDescent="0.35">
      <c r="A146" s="28"/>
      <c r="B146" s="30"/>
      <c r="C146" s="30"/>
      <c r="D146" s="35" t="s">
        <v>122</v>
      </c>
      <c r="E146" s="9"/>
    </row>
    <row r="147" spans="1:5" x14ac:dyDescent="0.35">
      <c r="A147" s="83" t="s">
        <v>154</v>
      </c>
      <c r="D147" s="86">
        <v>7337531</v>
      </c>
      <c r="E147" s="9"/>
    </row>
    <row r="148" spans="1:5" x14ac:dyDescent="0.35">
      <c r="A148" s="83" t="s">
        <v>115</v>
      </c>
      <c r="D148" s="8"/>
      <c r="E148" s="9"/>
    </row>
    <row r="149" spans="1:5" x14ac:dyDescent="0.35">
      <c r="A149" s="84" t="s">
        <v>113</v>
      </c>
      <c r="B149" s="6" t="s">
        <v>114</v>
      </c>
      <c r="C149" s="6" t="s">
        <v>8</v>
      </c>
      <c r="D149" s="8"/>
      <c r="E149" s="9"/>
    </row>
    <row r="150" spans="1:5" x14ac:dyDescent="0.35">
      <c r="A150" s="83"/>
      <c r="D150" s="8"/>
      <c r="E150" s="9"/>
    </row>
    <row r="151" spans="1:5" x14ac:dyDescent="0.35">
      <c r="A151" s="83" t="s">
        <v>118</v>
      </c>
      <c r="D151" s="8"/>
      <c r="E151" s="9"/>
    </row>
    <row r="152" spans="1:5" x14ac:dyDescent="0.35">
      <c r="A152" s="84" t="s">
        <v>116</v>
      </c>
      <c r="B152" s="6" t="s">
        <v>117</v>
      </c>
      <c r="C152" s="6" t="s">
        <v>8</v>
      </c>
      <c r="D152" s="8"/>
      <c r="E152" s="9"/>
    </row>
    <row r="153" spans="1:5" x14ac:dyDescent="0.35">
      <c r="A153" s="85"/>
      <c r="B153" s="6"/>
      <c r="C153" s="36"/>
      <c r="D153" s="86"/>
      <c r="E153" s="9"/>
    </row>
    <row r="154" spans="1:5" x14ac:dyDescent="0.35">
      <c r="A154" s="85"/>
      <c r="B154" s="6"/>
      <c r="C154" s="36"/>
      <c r="D154" s="86"/>
      <c r="E154" s="9"/>
    </row>
    <row r="155" spans="1:5" x14ac:dyDescent="0.35">
      <c r="A155" s="90" t="s">
        <v>155</v>
      </c>
      <c r="B155" s="6"/>
      <c r="C155" s="39"/>
      <c r="D155" s="86"/>
      <c r="E155" s="9"/>
    </row>
    <row r="156" spans="1:5" x14ac:dyDescent="0.35">
      <c r="A156" s="90" t="s">
        <v>156</v>
      </c>
      <c r="B156" s="6"/>
      <c r="C156" s="39">
        <v>93000</v>
      </c>
      <c r="D156" s="86"/>
      <c r="E156" s="9"/>
    </row>
    <row r="157" spans="1:5" x14ac:dyDescent="0.35">
      <c r="A157" s="100" t="s">
        <v>157</v>
      </c>
      <c r="C157" s="39">
        <v>96920</v>
      </c>
      <c r="D157" s="95">
        <f>C156+C157</f>
        <v>189920</v>
      </c>
      <c r="E157" s="9"/>
    </row>
    <row r="158" spans="1:5" x14ac:dyDescent="0.35">
      <c r="A158" s="83"/>
      <c r="D158" s="8"/>
      <c r="E158" s="9"/>
    </row>
    <row r="159" spans="1:5" x14ac:dyDescent="0.35">
      <c r="A159" s="73" t="s">
        <v>158</v>
      </c>
      <c r="C159" s="10"/>
      <c r="D159" s="82">
        <f>D147-D157</f>
        <v>7147611</v>
      </c>
      <c r="E159" s="11"/>
    </row>
    <row r="160" spans="1:5" x14ac:dyDescent="0.35">
      <c r="A160" s="83" t="s">
        <v>134</v>
      </c>
      <c r="B160" s="4"/>
      <c r="C160" s="1" t="s">
        <v>139</v>
      </c>
      <c r="D160" s="8"/>
      <c r="E160" s="9"/>
    </row>
    <row r="161" spans="1:5" x14ac:dyDescent="0.35">
      <c r="A161" s="83" t="s">
        <v>135</v>
      </c>
      <c r="B161" s="9"/>
      <c r="C161" s="1" t="s">
        <v>140</v>
      </c>
      <c r="D161" s="8"/>
      <c r="E161" s="9"/>
    </row>
    <row r="162" spans="1:5" x14ac:dyDescent="0.35">
      <c r="A162" s="84" t="s">
        <v>136</v>
      </c>
      <c r="B162" s="9" t="s">
        <v>138</v>
      </c>
      <c r="C162" s="6" t="s">
        <v>152</v>
      </c>
      <c r="D162" s="8" t="s">
        <v>142</v>
      </c>
      <c r="E162" s="9"/>
    </row>
    <row r="163" spans="1:5" x14ac:dyDescent="0.35">
      <c r="A163" s="83" t="s">
        <v>137</v>
      </c>
      <c r="B163" s="9"/>
      <c r="C163" s="1" t="s">
        <v>141</v>
      </c>
      <c r="D163" s="8"/>
      <c r="E163" s="9"/>
    </row>
    <row r="164" spans="1:5" x14ac:dyDescent="0.35">
      <c r="A164" s="83"/>
      <c r="B164" s="9"/>
      <c r="D164" s="8"/>
      <c r="E164" s="9"/>
    </row>
    <row r="165" spans="1:5" x14ac:dyDescent="0.35">
      <c r="A165" s="73"/>
      <c r="B165" s="11"/>
      <c r="C165" s="10"/>
      <c r="D165" s="10"/>
      <c r="E165" s="11"/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activeCell="F44" sqref="F44"/>
    </sheetView>
  </sheetViews>
  <sheetFormatPr defaultRowHeight="21" x14ac:dyDescent="0.35"/>
  <cols>
    <col min="1" max="1" width="8.25" style="1" customWidth="1"/>
    <col min="2" max="2" width="36.875" style="1" customWidth="1"/>
    <col min="3" max="3" width="16" style="1" customWidth="1"/>
    <col min="4" max="16384" width="9" style="1"/>
  </cols>
  <sheetData>
    <row r="1" spans="1:5" x14ac:dyDescent="0.35">
      <c r="A1" s="128" t="s">
        <v>0</v>
      </c>
      <c r="B1" s="128"/>
      <c r="C1" s="128"/>
      <c r="D1" s="128"/>
      <c r="E1" s="128"/>
    </row>
    <row r="2" spans="1:5" x14ac:dyDescent="0.35">
      <c r="A2" s="128" t="s">
        <v>145</v>
      </c>
      <c r="B2" s="128"/>
      <c r="C2" s="128"/>
      <c r="D2" s="128"/>
      <c r="E2" s="128"/>
    </row>
    <row r="3" spans="1:5" x14ac:dyDescent="0.35">
      <c r="A3" s="128" t="s">
        <v>222</v>
      </c>
      <c r="B3" s="128"/>
      <c r="C3" s="128"/>
      <c r="D3" s="128"/>
      <c r="E3" s="128"/>
    </row>
    <row r="5" spans="1:5" x14ac:dyDescent="0.35">
      <c r="A5" s="38" t="s">
        <v>45</v>
      </c>
    </row>
    <row r="6" spans="1:5" x14ac:dyDescent="0.35">
      <c r="A6" s="38" t="s">
        <v>123</v>
      </c>
      <c r="B6" s="6"/>
      <c r="C6" s="7" t="s">
        <v>8</v>
      </c>
    </row>
    <row r="7" spans="1:5" x14ac:dyDescent="0.35">
      <c r="B7" s="1" t="s">
        <v>25</v>
      </c>
      <c r="C7" s="97">
        <v>11150</v>
      </c>
    </row>
    <row r="8" spans="1:5" x14ac:dyDescent="0.35">
      <c r="B8" s="1" t="s">
        <v>29</v>
      </c>
      <c r="C8" s="97">
        <v>553730</v>
      </c>
    </row>
    <row r="9" spans="1:5" x14ac:dyDescent="0.35">
      <c r="B9" s="101" t="s">
        <v>30</v>
      </c>
      <c r="C9" s="98">
        <v>170221.58</v>
      </c>
    </row>
    <row r="10" spans="1:5" x14ac:dyDescent="0.35">
      <c r="B10" s="101" t="s">
        <v>33</v>
      </c>
      <c r="C10" s="95">
        <v>10888100</v>
      </c>
    </row>
    <row r="11" spans="1:5" ht="21.75" thickBot="1" x14ac:dyDescent="0.4">
      <c r="B11" s="101"/>
      <c r="C11" s="41">
        <f>SUM(C7:C10)</f>
        <v>11623201.58</v>
      </c>
    </row>
    <row r="12" spans="1:5" ht="21.75" thickTop="1" x14ac:dyDescent="0.35">
      <c r="A12" s="38"/>
    </row>
    <row r="13" spans="1:5" x14ac:dyDescent="0.35">
      <c r="C13" s="36"/>
    </row>
    <row r="14" spans="1:5" x14ac:dyDescent="0.35">
      <c r="A14" s="38" t="s">
        <v>38</v>
      </c>
      <c r="C14" s="39"/>
    </row>
    <row r="15" spans="1:5" x14ac:dyDescent="0.35">
      <c r="B15" s="1" t="s">
        <v>125</v>
      </c>
      <c r="C15" s="39">
        <v>24395.4</v>
      </c>
    </row>
    <row r="16" spans="1:5" x14ac:dyDescent="0.35">
      <c r="B16" s="1" t="s">
        <v>124</v>
      </c>
      <c r="C16" s="39">
        <v>7429.19</v>
      </c>
    </row>
    <row r="17" spans="2:3" x14ac:dyDescent="0.35">
      <c r="B17" s="1" t="s">
        <v>147</v>
      </c>
      <c r="C17" s="97" t="s">
        <v>129</v>
      </c>
    </row>
    <row r="18" spans="2:3" x14ac:dyDescent="0.35">
      <c r="B18" s="1" t="s">
        <v>126</v>
      </c>
      <c r="C18" s="36">
        <v>763695</v>
      </c>
    </row>
    <row r="19" spans="2:3" x14ac:dyDescent="0.35">
      <c r="B19" s="1" t="s">
        <v>127</v>
      </c>
      <c r="C19" s="96" t="s">
        <v>129</v>
      </c>
    </row>
    <row r="20" spans="2:3" x14ac:dyDescent="0.35">
      <c r="B20" s="1" t="s">
        <v>149</v>
      </c>
      <c r="C20" s="96">
        <v>105</v>
      </c>
    </row>
    <row r="21" spans="2:3" x14ac:dyDescent="0.35">
      <c r="B21" s="1" t="s">
        <v>128</v>
      </c>
      <c r="C21" s="39">
        <v>1062704.4099999999</v>
      </c>
    </row>
    <row r="22" spans="2:3" ht="21.75" thickBot="1" x14ac:dyDescent="0.4">
      <c r="B22" s="40"/>
      <c r="C22" s="41">
        <f>SUM(C15:C21)</f>
        <v>1858329</v>
      </c>
    </row>
    <row r="23" spans="2:3" ht="21.75" thickTop="1" x14ac:dyDescent="0.35"/>
    <row r="35" spans="1:5" x14ac:dyDescent="0.35">
      <c r="A35" s="128" t="s">
        <v>0</v>
      </c>
      <c r="B35" s="128"/>
      <c r="C35" s="128"/>
      <c r="D35" s="128"/>
      <c r="E35" s="128"/>
    </row>
    <row r="36" spans="1:5" x14ac:dyDescent="0.35">
      <c r="A36" s="128" t="s">
        <v>144</v>
      </c>
      <c r="B36" s="128"/>
      <c r="C36" s="128"/>
      <c r="D36" s="128"/>
      <c r="E36" s="128"/>
    </row>
    <row r="37" spans="1:5" x14ac:dyDescent="0.35">
      <c r="A37" s="128" t="s">
        <v>222</v>
      </c>
      <c r="B37" s="128"/>
      <c r="C37" s="128"/>
      <c r="D37" s="128"/>
      <c r="E37" s="128"/>
    </row>
    <row r="39" spans="1:5" x14ac:dyDescent="0.35">
      <c r="A39" s="38" t="s">
        <v>45</v>
      </c>
    </row>
    <row r="40" spans="1:5" x14ac:dyDescent="0.35">
      <c r="A40" s="38" t="s">
        <v>123</v>
      </c>
      <c r="B40" s="6"/>
      <c r="C40" s="37" t="s">
        <v>8</v>
      </c>
    </row>
    <row r="41" spans="1:5" x14ac:dyDescent="0.35">
      <c r="A41" s="38"/>
      <c r="B41" s="101" t="s">
        <v>25</v>
      </c>
      <c r="C41" s="97">
        <v>11150</v>
      </c>
    </row>
    <row r="42" spans="1:5" x14ac:dyDescent="0.35">
      <c r="A42" s="38"/>
      <c r="B42" s="101" t="s">
        <v>29</v>
      </c>
      <c r="C42" s="97">
        <v>553730</v>
      </c>
    </row>
    <row r="43" spans="1:5" x14ac:dyDescent="0.35">
      <c r="B43" s="1" t="s">
        <v>30</v>
      </c>
      <c r="C43" s="98">
        <v>170221.58</v>
      </c>
    </row>
    <row r="44" spans="1:5" x14ac:dyDescent="0.35">
      <c r="B44" s="1" t="s">
        <v>33</v>
      </c>
      <c r="C44" s="95">
        <v>10888100</v>
      </c>
    </row>
    <row r="45" spans="1:5" ht="21.75" thickBot="1" x14ac:dyDescent="0.4">
      <c r="C45" s="41">
        <f>SUM(C41:C44)</f>
        <v>11623201.58</v>
      </c>
    </row>
    <row r="46" spans="1:5" ht="21.75" thickTop="1" x14ac:dyDescent="0.35">
      <c r="C46" s="98"/>
    </row>
    <row r="47" spans="1:5" x14ac:dyDescent="0.35">
      <c r="C47" s="98"/>
    </row>
    <row r="48" spans="1:5" x14ac:dyDescent="0.35">
      <c r="A48" s="38" t="s">
        <v>38</v>
      </c>
    </row>
    <row r="49" spans="1:3" x14ac:dyDescent="0.35">
      <c r="B49" s="1" t="s">
        <v>124</v>
      </c>
      <c r="C49" s="39">
        <v>4608.83</v>
      </c>
    </row>
    <row r="50" spans="1:3" x14ac:dyDescent="0.35">
      <c r="B50" s="1" t="s">
        <v>153</v>
      </c>
      <c r="C50" s="97">
        <v>350</v>
      </c>
    </row>
    <row r="51" spans="1:3" x14ac:dyDescent="0.35">
      <c r="B51" s="1" t="s">
        <v>147</v>
      </c>
      <c r="C51" s="97">
        <v>17394</v>
      </c>
    </row>
    <row r="52" spans="1:3" x14ac:dyDescent="0.35">
      <c r="B52" s="1" t="s">
        <v>219</v>
      </c>
      <c r="C52" s="99" t="s">
        <v>129</v>
      </c>
    </row>
    <row r="53" spans="1:3" ht="21.75" thickBot="1" x14ac:dyDescent="0.4">
      <c r="C53" s="88">
        <f>SUM(C49:C52)</f>
        <v>22352.83</v>
      </c>
    </row>
    <row r="54" spans="1:3" ht="21.75" thickTop="1" x14ac:dyDescent="0.35"/>
    <row r="56" spans="1:3" x14ac:dyDescent="0.35">
      <c r="A56" s="38" t="s">
        <v>146</v>
      </c>
    </row>
    <row r="57" spans="1:3" x14ac:dyDescent="0.35">
      <c r="A57" s="38"/>
      <c r="B57" s="1" t="s">
        <v>148</v>
      </c>
      <c r="C57" s="96">
        <v>1675.6</v>
      </c>
    </row>
    <row r="58" spans="1:3" x14ac:dyDescent="0.35">
      <c r="A58" s="38"/>
      <c r="B58" s="1" t="s">
        <v>219</v>
      </c>
      <c r="C58" s="96">
        <v>105</v>
      </c>
    </row>
    <row r="59" spans="1:3" x14ac:dyDescent="0.35">
      <c r="A59" s="38"/>
      <c r="B59" s="1" t="s">
        <v>126</v>
      </c>
      <c r="C59" s="96">
        <v>107363</v>
      </c>
    </row>
    <row r="60" spans="1:3" x14ac:dyDescent="0.35">
      <c r="A60" s="38"/>
      <c r="B60" s="1" t="s">
        <v>147</v>
      </c>
      <c r="C60" s="96">
        <v>8697</v>
      </c>
    </row>
    <row r="61" spans="1:3" x14ac:dyDescent="0.35">
      <c r="B61" s="1" t="s">
        <v>124</v>
      </c>
      <c r="C61" s="36">
        <v>7429.19</v>
      </c>
    </row>
    <row r="62" spans="1:3" ht="21.75" thickBot="1" x14ac:dyDescent="0.4">
      <c r="C62" s="87">
        <f>SUM(C57:C61)</f>
        <v>125269.79000000001</v>
      </c>
    </row>
    <row r="63" spans="1:3" ht="21.75" thickTop="1" x14ac:dyDescent="0.35"/>
  </sheetData>
  <mergeCells count="6">
    <mergeCell ref="A37:E37"/>
    <mergeCell ref="A1:E1"/>
    <mergeCell ref="A2:E2"/>
    <mergeCell ref="A3:E3"/>
    <mergeCell ref="A35:E35"/>
    <mergeCell ref="A36:E3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รายงานรับจ่าย</vt:lpstr>
      <vt:lpstr>งบทดลอง</vt:lpstr>
      <vt:lpstr>ประกอบงบทดลอง</vt:lpstr>
      <vt:lpstr>ธนาคาร</vt:lpstr>
      <vt:lpstr>รายละเอียด</vt:lpstr>
      <vt:lpstr>Sheet1</vt:lpstr>
      <vt:lpstr>Sheet2</vt:lpstr>
      <vt:lpstr>งบทดลอง!Print_Titles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Windows User</cp:lastModifiedBy>
  <cp:lastPrinted>2019-07-11T09:39:40Z</cp:lastPrinted>
  <dcterms:created xsi:type="dcterms:W3CDTF">2015-11-12T04:04:22Z</dcterms:created>
  <dcterms:modified xsi:type="dcterms:W3CDTF">2019-07-11T09:42:28Z</dcterms:modified>
</cp:coreProperties>
</file>